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2AB1EA87-2959-4586-B673-58829742D7F5}" xr6:coauthVersionLast="47" xr6:coauthVersionMax="47" xr10:uidLastSave="{00000000-0000-0000-0000-000000000000}"/>
  <bookViews>
    <workbookView xWindow="-28920" yWindow="-120" windowWidth="29040" windowHeight="15840" tabRatio="92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Workforce" sheetId="12" r:id="rId10"/>
    <sheet name="10-year overview" sheetId="13" r:id="rId11"/>
    <sheet name="Material Group companies" sheetId="19" r:id="rId12"/>
    <sheet name="Glossary" sheetId="14" r:id="rId13"/>
  </sheets>
  <definedNames>
    <definedName name="_xlnm.Print_Area" localSheetId="10">'10-year overview'!$A$1:$Y$58</definedName>
    <definedName name="_xlnm.Print_Area" localSheetId="7">'Balance sheet'!$A$1:$H$55</definedName>
    <definedName name="_xlnm.Print_Area" localSheetId="8">'Cash flow statement'!$A$1:$H$49</definedName>
    <definedName name="_xlnm.Print_Area" localSheetId="0">Contents!$A$1:$S$34</definedName>
    <definedName name="_xlnm.Print_Area" localSheetId="5">'Deliveries by model series'!$A$1:$AB$52</definedName>
    <definedName name="_xlnm.Print_Area" localSheetId="4">'Deliveries by region'!$A$1:$AB$71</definedName>
    <definedName name="_xlnm.Print_Area" localSheetId="12">Glossary!$A$1:$T$35</definedName>
    <definedName name="_xlnm.Print_Area" localSheetId="6">'Income statement'!$A$1:$Z$31</definedName>
    <definedName name="_xlnm.Print_Area" localSheetId="1">'Key figures Audi Group'!$A$1:$Z$20</definedName>
    <definedName name="_xlnm.Print_Area" localSheetId="11">'Material Group companies'!$A$1:$A$60</definedName>
    <definedName name="_xlnm.Print_Area" localSheetId="3">'Production by model series'!$A$1:$AB$64</definedName>
    <definedName name="_xlnm.Print_Area" localSheetId="2">'Production by site'!$A$1:$Y$39</definedName>
    <definedName name="_xlnm.Print_Area" localSheetId="9">Workforce!$A$1:$I$22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6" i="5" l="1"/>
  <c r="AA67" i="5"/>
  <c r="AA68" i="5"/>
  <c r="AA69" i="5"/>
  <c r="AA70" i="5"/>
  <c r="AA65" i="5"/>
  <c r="U66" i="5"/>
  <c r="U67" i="5"/>
  <c r="U68" i="5"/>
  <c r="U69" i="5"/>
  <c r="U70" i="5"/>
  <c r="U65" i="5"/>
  <c r="AA42" i="5"/>
  <c r="AA43" i="5"/>
  <c r="AA44" i="5"/>
  <c r="AA45" i="5"/>
  <c r="AA46" i="5"/>
  <c r="AA41" i="5"/>
  <c r="U42" i="5"/>
  <c r="U43" i="5"/>
  <c r="U44" i="5"/>
  <c r="U45" i="5"/>
  <c r="U46" i="5"/>
  <c r="U41" i="5"/>
  <c r="U34" i="5"/>
  <c r="U33" i="5"/>
  <c r="U32" i="5"/>
  <c r="U31" i="5"/>
  <c r="U30" i="5"/>
  <c r="U29" i="5"/>
  <c r="U28" i="5"/>
  <c r="U27" i="5"/>
  <c r="U26" i="5"/>
  <c r="U25" i="5"/>
  <c r="U24" i="5"/>
  <c r="U23" i="5"/>
  <c r="U22" i="5"/>
  <c r="U21" i="5"/>
  <c r="U20" i="5"/>
  <c r="U19" i="5"/>
  <c r="U18" i="5"/>
  <c r="U17" i="5"/>
  <c r="U16" i="5"/>
  <c r="AA17" i="5"/>
  <c r="AA18" i="5"/>
  <c r="AA19" i="5"/>
  <c r="AA20" i="5"/>
  <c r="AA21" i="5"/>
  <c r="AA22" i="5"/>
  <c r="AA23" i="5"/>
  <c r="AA24" i="5"/>
  <c r="AA25" i="5"/>
  <c r="AA26" i="5"/>
  <c r="AA27" i="5"/>
  <c r="AA28" i="5"/>
  <c r="AA29" i="5"/>
  <c r="AA30" i="5"/>
  <c r="AA31" i="5"/>
  <c r="AA32" i="5"/>
  <c r="AA33" i="5"/>
  <c r="AA34" i="5"/>
  <c r="AA16" i="5"/>
  <c r="U57" i="4"/>
  <c r="U58" i="4"/>
  <c r="U59" i="4"/>
  <c r="U61" i="4"/>
  <c r="U56" i="4"/>
  <c r="AA5" i="5"/>
  <c r="AA6" i="5"/>
  <c r="AA7" i="5"/>
  <c r="AA8" i="5"/>
  <c r="AA9" i="5"/>
  <c r="AA4" i="5"/>
  <c r="U6" i="4"/>
  <c r="U7" i="4"/>
  <c r="U8" i="4"/>
  <c r="U9" i="4"/>
  <c r="U10" i="4"/>
  <c r="U11" i="4"/>
  <c r="U12" i="4"/>
  <c r="U13" i="4"/>
  <c r="U16" i="4"/>
  <c r="U17" i="4"/>
  <c r="U18" i="4"/>
  <c r="U19" i="4"/>
  <c r="U20" i="4"/>
  <c r="U21" i="4"/>
  <c r="U22" i="4"/>
  <c r="U23" i="4"/>
  <c r="U24" i="4"/>
  <c r="U25" i="4"/>
  <c r="U26" i="4"/>
  <c r="U27" i="4"/>
  <c r="U28" i="4"/>
  <c r="U33" i="4"/>
  <c r="U5" i="4"/>
  <c r="Y7" i="3"/>
  <c r="AA35" i="4"/>
  <c r="Y37" i="3"/>
  <c r="Y36" i="3"/>
  <c r="Y35" i="3"/>
  <c r="Y34" i="3"/>
  <c r="Y21" i="3"/>
  <c r="M34" i="6"/>
  <c r="M29" i="6"/>
  <c r="M25" i="6"/>
  <c r="AA46" i="4"/>
  <c r="AA47" i="4"/>
  <c r="AA48" i="4"/>
  <c r="AA49" i="4"/>
  <c r="AA45" i="4"/>
  <c r="AA13" i="4"/>
  <c r="AA19" i="4"/>
  <c r="AA23" i="4"/>
  <c r="AA27" i="4"/>
  <c r="AA33" i="4"/>
  <c r="AA5" i="4"/>
  <c r="AA6" i="4"/>
  <c r="AA7" i="4"/>
  <c r="AA8" i="4"/>
  <c r="AA10" i="4"/>
  <c r="AA11" i="4"/>
  <c r="AA12" i="4"/>
  <c r="AA16" i="4"/>
  <c r="AA17" i="4"/>
  <c r="AA18" i="4"/>
  <c r="AA20" i="4"/>
  <c r="AA21" i="4"/>
  <c r="AA22" i="4"/>
  <c r="AA24" i="4"/>
  <c r="AA25" i="4"/>
  <c r="AA26" i="4"/>
  <c r="AA28" i="4"/>
  <c r="AA4" i="4"/>
  <c r="M49" i="4"/>
  <c r="M32" i="4"/>
  <c r="M28" i="4"/>
  <c r="M24" i="4"/>
  <c r="M33" i="4" s="1"/>
  <c r="K37" i="3"/>
  <c r="Y5" i="3"/>
  <c r="Y6" i="3"/>
  <c r="Y8" i="3"/>
  <c r="Y9" i="3"/>
  <c r="Y10" i="3"/>
  <c r="Y11" i="3"/>
  <c r="Y12" i="3"/>
  <c r="Y13" i="3"/>
  <c r="Y14" i="3"/>
  <c r="Y17" i="3"/>
  <c r="Y19" i="3"/>
  <c r="Y20" i="3"/>
  <c r="Y22" i="3"/>
  <c r="Y23" i="3"/>
  <c r="Y24" i="3"/>
  <c r="Y27" i="3"/>
  <c r="Y4" i="3"/>
  <c r="K8" i="3"/>
  <c r="K22" i="3" s="1"/>
  <c r="K27" i="3" s="1"/>
</calcChain>
</file>

<file path=xl/sharedStrings.xml><?xml version="1.0" encoding="utf-8"?>
<sst xmlns="http://schemas.openxmlformats.org/spreadsheetml/2006/main" count="963" uniqueCount="380">
  <si>
    <t>Key figures Audi Group</t>
  </si>
  <si>
    <t>Production by site</t>
  </si>
  <si>
    <t>Production by model series</t>
  </si>
  <si>
    <t>Deliveries by model series</t>
  </si>
  <si>
    <t>10-year overview</t>
  </si>
  <si>
    <t>Glossary</t>
  </si>
  <si>
    <t>Workforce</t>
  </si>
  <si>
    <t>Deliveries by region</t>
  </si>
  <si>
    <t>Q4 / 2020</t>
  </si>
  <si>
    <t>Revenue in €m</t>
  </si>
  <si>
    <t>Net cash flow in €m</t>
  </si>
  <si>
    <t>X</t>
  </si>
  <si>
    <t>Research and development ratio in %</t>
  </si>
  <si>
    <t>Capex ratio in %</t>
  </si>
  <si>
    <t>Germany</t>
  </si>
  <si>
    <t>Ingolstadt</t>
  </si>
  <si>
    <t>Neckarsulm</t>
  </si>
  <si>
    <t>International</t>
  </si>
  <si>
    <t>Győr (Hungary)</t>
  </si>
  <si>
    <t>Brussels (Belgium)</t>
  </si>
  <si>
    <t>Changchun (China)</t>
  </si>
  <si>
    <t>Foshan (China)</t>
  </si>
  <si>
    <t>Qingdao (China)</t>
  </si>
  <si>
    <t>Tianjin (China)</t>
  </si>
  <si>
    <t>São José dos Pinhais (Brazil)</t>
  </si>
  <si>
    <t>Martorell (Spain)</t>
  </si>
  <si>
    <t>Bratislava (Slovakia)</t>
  </si>
  <si>
    <t>Aurangabad (India)</t>
  </si>
  <si>
    <t>Sant’Agata Bolognese (Italy)</t>
  </si>
  <si>
    <t>Bologna (Italy)</t>
  </si>
  <si>
    <t>Amphur Pluakdaeng (Thailand)</t>
  </si>
  <si>
    <t>Manaus (Brazil)</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</si>
  <si>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</si>
  <si>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</si>
  <si>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</si>
  <si>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</si>
  <si>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</si>
  <si>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</si>
  <si>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</si>
  <si>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</si>
  <si>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</si>
  <si>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</si>
  <si>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</si>
  <si>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</si>
  <si>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</si>
  <si>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</si>
  <si>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</si>
  <si>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</si>
  <si>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</si>
  <si>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</si>
  <si>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</si>
  <si>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</si>
  <si>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</si>
  <si>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Scrambler</t>
  </si>
  <si>
    <t>Naked/Sport Cruiser (Diavel, Monster, Streetfighter)</t>
  </si>
  <si>
    <t>Sport (SuperSport, Panigale)</t>
  </si>
  <si>
    <t>Ducati brand</t>
  </si>
  <si>
    <t>Engines</t>
  </si>
  <si>
    <t>Electric powertrains</t>
  </si>
  <si>
    <t>Engines and electric powertrains Audi Group</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</si>
  <si>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</si>
  <si>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</si>
  <si>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</si>
  <si>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</si>
  <si>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</si>
  <si>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</si>
  <si>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</si>
  <si>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</si>
  <si>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</si>
  <si>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</si>
  <si>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</si>
  <si>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</si>
  <si>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</si>
  <si>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</si>
  <si>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</si>
  <si>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Brazil</t>
  </si>
  <si>
    <t>Other markets</t>
  </si>
  <si>
    <t>Worldwide</t>
  </si>
  <si>
    <t>Other Volkswagen Group brands</t>
  </si>
  <si>
    <t>€m</t>
  </si>
  <si>
    <t>Revenue</t>
  </si>
  <si>
    <t>Cost of goods sold</t>
  </si>
  <si>
    <t>Gross profit</t>
  </si>
  <si>
    <t>Gross margin in %</t>
  </si>
  <si>
    <t>Distribution expenses</t>
  </si>
  <si>
    <t>Administrative expenses</t>
  </si>
  <si>
    <t>Other operating income</t>
  </si>
  <si>
    <t>Other operating expenses</t>
  </si>
  <si>
    <t>Special items</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</si>
  <si>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</si>
  <si>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</si>
  <si>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</si>
  <si>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</si>
  <si>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</si>
  <si>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</si>
  <si>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</si>
  <si>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</si>
  <si>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</si>
  <si>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</si>
  <si>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</si>
  <si>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</si>
  <si>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</si>
  <si>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</si>
  <si>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</si>
  <si>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</si>
  <si>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</si>
  <si>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</si>
  <si>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</si>
  <si>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</si>
  <si>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</si>
  <si>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</si>
  <si>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</si>
  <si>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</si>
  <si>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</si>
  <si>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</si>
  <si>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</si>
  <si>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</si>
  <si>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</si>
  <si>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</si>
  <si>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</si>
  <si>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</si>
  <si>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</si>
  <si>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</si>
  <si>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</si>
  <si>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</si>
  <si>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</si>
  <si>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</si>
  <si>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</si>
  <si>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</si>
  <si>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</si>
  <si>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</si>
  <si>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</si>
  <si>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</si>
  <si>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</si>
  <si>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t>of which AUDI AG</t>
  </si>
  <si>
    <t>Ingolstadt plant</t>
  </si>
  <si>
    <t>Neckarsulm plant</t>
  </si>
  <si>
    <t>Foreign companies</t>
  </si>
  <si>
    <t>of which Audi Brussels S.A./N.V.</t>
  </si>
  <si>
    <t>of which Audi Hungaria Zrt.</t>
  </si>
  <si>
    <t>of which Audi México S.A. de C.V.</t>
  </si>
  <si>
    <t>Employees</t>
  </si>
  <si>
    <t>Apprentices</t>
  </si>
  <si>
    <t>Employees of Audi Group companies</t>
  </si>
  <si>
    <t>Staff employed from other Volkswagen Group companies not belonging to the Audi Group</t>
  </si>
  <si>
    <t>Production</t>
  </si>
  <si>
    <t>3)</t>
  </si>
  <si>
    <t>Engines and electric powertrains</t>
  </si>
  <si>
    <t>Motorcycles</t>
  </si>
  <si>
    <t>–</t>
  </si>
  <si>
    <t>4)</t>
  </si>
  <si>
    <t>Deliveries to customers</t>
  </si>
  <si>
    <r>
      <t xml:space="preserve">Audi brand </t>
    </r>
    <r>
      <rPr>
        <vertAlign val="superscript"/>
        <sz val="10"/>
        <color theme="1"/>
        <rFont val="Audi Type"/>
        <family val="2"/>
      </rPr>
      <t>5)</t>
    </r>
  </si>
  <si>
    <t>Average</t>
  </si>
  <si>
    <t>From the Income Statement</t>
  </si>
  <si>
    <t>EUR million</t>
  </si>
  <si>
    <t>Personnel costs</t>
  </si>
  <si>
    <t>Depreciation and amortization</t>
  </si>
  <si>
    <t>6)</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</si>
  <si>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</si>
  <si>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</si>
  <si>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</si>
  <si>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</si>
  <si>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</si>
  <si>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</si>
  <si>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</si>
  <si>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</si>
  <si>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</si>
  <si>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</si>
  <si>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</si>
  <si>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</si>
  <si>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Percent</t>
  </si>
  <si>
    <t>Return on sales before tax</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</si>
  <si>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</si>
  <si>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</si>
  <si>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</si>
  <si>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</si>
  <si>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3) The figure has been adjusted to reflect the amended counting method</t>
  </si>
  <si>
    <t>4) Since acquisition of the Ducati Group in July 2012</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</si>
  <si>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</si>
  <si>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</si>
  <si>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</si>
  <si>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</si>
  <si>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</si>
  <si>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</si>
  <si>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</si>
  <si>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Key performance indicators Audi Group</t>
  </si>
  <si>
    <t xml:space="preserve">The financial key performance indicators include Audi Group revenue, which is a financial reflection of our market success.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</si>
  <si>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</si>
  <si>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</si>
  <si>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</si>
  <si>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</si>
  <si>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</si>
  <si>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</si>
  <si>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Gross margin</t>
  </si>
  <si>
    <t>Equity ratio</t>
  </si>
  <si>
    <t>Net liquidity</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</si>
  <si>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</si>
  <si>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</si>
  <si>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</si>
  <si>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</si>
  <si>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</si>
  <si>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</si>
  <si>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</si>
  <si>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</si>
  <si>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</si>
  <si>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</si>
  <si>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</si>
  <si>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</si>
  <si>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</si>
  <si>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</si>
  <si>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</si>
  <si>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</si>
  <si>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Zwickau</t>
  </si>
  <si>
    <t>Audi Q4 e-tron</t>
  </si>
  <si>
    <t>Δ %</t>
  </si>
  <si>
    <t>Assets held for distribution to owners</t>
  </si>
  <si>
    <t>Liabilities held for distribution to owners</t>
  </si>
  <si>
    <t>Operating profit / Operating return on sales</t>
  </si>
  <si>
    <t>Operating profit in €m</t>
  </si>
  <si>
    <t>Operating profit</t>
  </si>
  <si>
    <t>Financial ratios</t>
  </si>
  <si>
    <t>Q2 / 2021</t>
  </si>
  <si>
    <t>-</t>
  </si>
  <si>
    <t>Q3 / 2021</t>
  </si>
  <si>
    <t>Anting (China)</t>
  </si>
  <si>
    <t>Dual/Hyper (Hypermotard, Multistrada, Desert X)</t>
  </si>
  <si>
    <t>Operating profit before special items</t>
  </si>
  <si>
    <t>Q4 / 2021</t>
  </si>
  <si>
    <t>Dec. 31, 2021</t>
  </si>
  <si>
    <t>AUDI AG, Ingolstadt</t>
  </si>
  <si>
    <t>AUDI Immobilien Verwaltung GmbH, Ingolstadt</t>
  </si>
  <si>
    <t>Audi Real Estate GmbH, Ingolstadt</t>
  </si>
  <si>
    <t>Audi Sport GmbH, Neckarsulm</t>
  </si>
  <si>
    <t>Ducati Motor Deutschland GmbH, Köln</t>
  </si>
  <si>
    <t>PSW automotive engineering GmbH, Gaimersheim</t>
  </si>
  <si>
    <t>Audi Brussels S.A./N.V., Brüssel</t>
  </si>
  <si>
    <t>Audi do Brasil Indústria e Comércio de Veiculos Ltda., São Paulo</t>
  </si>
  <si>
    <t>Audi (China) Enterprise Management Co., Ltd., Peking</t>
  </si>
  <si>
    <t>Audi Hungaria Zrt., Győr</t>
  </si>
  <si>
    <t>Audi Luxemburg S.A., Strassen</t>
  </si>
  <si>
    <t>Audi México S.A. de C.V., San José Chiapa</t>
  </si>
  <si>
    <t>Audi Singapore Pte. Ltd., Singapur</t>
  </si>
  <si>
    <t>Audi Tooling Barcelona, S.L., Martorell</t>
  </si>
  <si>
    <t>Automobili Lamborghini S.p.A., Sant’Agata Bolognese</t>
  </si>
  <si>
    <t>Ducati Motor Holding S.p.A., Bologna</t>
  </si>
  <si>
    <t>Ducati do Brasil Indústria e Comércio de Motocicletas Ltda., São Paulo</t>
  </si>
  <si>
    <t>Ducati Japan K.K., Yokohama</t>
  </si>
  <si>
    <t>Ducati Motor (Thailand) Co. Ltd., Amphur Pluakdaeng</t>
  </si>
  <si>
    <t>Ducati Powertrain (Thailand) Co. Ltd., Amphur Pluakdaeng</t>
  </si>
  <si>
    <t>Ducati Motors de Mexico S. de R.L. de C.V., Mexico City</t>
  </si>
  <si>
    <t>Ducati North America, Inc., Sunnyvale / CA</t>
  </si>
  <si>
    <t>Ducati North Europe B.V., Zoeterwoude</t>
  </si>
  <si>
    <t>Ducati (Schweiz) AG, Feusisberg</t>
  </si>
  <si>
    <t>Ducati U.K. Ltd., Towcester</t>
  </si>
  <si>
    <t>Ducati West Europe S.A.S., Colombes</t>
  </si>
  <si>
    <t>Shanghai Ducati Trading Co., Ltd., Shanghai</t>
  </si>
  <si>
    <t>Italdesign Giugiaro S.p.A., Moncalieri</t>
  </si>
  <si>
    <t>Volkswagen Automatic Transmission (Tianjin) Co., Ltd., Tianjin</t>
  </si>
  <si>
    <t>There Holding B.V., Rijswijk</t>
  </si>
  <si>
    <t>SAIC Volkswagen Automotive Co., Ltd., Shanghai</t>
  </si>
  <si>
    <t>Fully consolidated companies</t>
  </si>
  <si>
    <t>Name and registered office</t>
  </si>
  <si>
    <t>International countries</t>
  </si>
  <si>
    <t>Companies accounted for using the equity method</t>
  </si>
  <si>
    <t>1) This is a structured entity pursuant to IFRS 10 and IFRS 12</t>
  </si>
  <si>
    <t xml:space="preserve">Deliveries to customers </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</si>
  <si>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</si>
  <si>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
The capitalization ratio expresses capitalized development costs in relation to total research and development activities. 
</t>
  </si>
  <si>
    <t xml:space="preserve">
The gross margin evaluates the percentage of gross profit in relation to revenue of the period. The gross margin provides details about the profatibility after cost of goods sold.
</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</si>
  <si>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</si>
  <si>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</si>
  <si>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 xml:space="preserve">2) including vehicles built locally by associated Chinese companies FAW-Volkswagen Automotive Co., Ltd., Changchun (China) and SAIC Volkswagen Automotive Co., Ltd., Shanghai (China)], available and sold exclusively in China 
</t>
  </si>
  <si>
    <t xml:space="preserve">5) including delivered vehicles built by the associate company FAW-Volkswagen Automotive Co., Ltd., Changchun (China),  available and sold exclusively in China 
</t>
  </si>
  <si>
    <r>
      <t>UI-S 5-Fonds, Frankfurt am Main</t>
    </r>
    <r>
      <rPr>
        <vertAlign val="superscript"/>
        <sz val="10"/>
        <color rgb="FF000000"/>
        <rFont val="Audi Type"/>
        <family val="2"/>
      </rPr>
      <t xml:space="preserve"> 1)</t>
    </r>
  </si>
  <si>
    <t>Operating return on sales (ROS) in %</t>
  </si>
  <si>
    <t>Operating return on sales (ROS) before special items in %</t>
  </si>
  <si>
    <t>Operating return on sales (ROS)</t>
  </si>
  <si>
    <t xml:space="preserve">Our financial key performance indicators also include the operating return on sales (ROS) of the Audi Group:
ROS = Operating profit / Revenue
</t>
  </si>
  <si>
    <t>Return on investment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</si>
  <si>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</si>
  <si>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t>Return on Investment - ROI</t>
  </si>
  <si>
    <r>
      <t xml:space="preserve">Audi Canada, Inc., Ajax / ON </t>
    </r>
    <r>
      <rPr>
        <vertAlign val="superscript"/>
        <sz val="10"/>
        <color rgb="FF000000"/>
        <rFont val="Audi Type"/>
        <family val="2"/>
      </rPr>
      <t>2)</t>
    </r>
  </si>
  <si>
    <r>
      <t xml:space="preserve">Audi of America, LLC, Herndon / VA </t>
    </r>
    <r>
      <rPr>
        <vertAlign val="superscript"/>
        <sz val="10"/>
        <color rgb="FF000000"/>
        <rFont val="Audi Type"/>
        <family val="2"/>
      </rPr>
      <t>2)</t>
    </r>
  </si>
  <si>
    <r>
      <t xml:space="preserve">Automobili Lamborghini America, LLC, Herndon / VA </t>
    </r>
    <r>
      <rPr>
        <vertAlign val="superscript"/>
        <sz val="10"/>
        <color rgb="FF000000"/>
        <rFont val="Audi Type"/>
        <family val="2"/>
      </rPr>
      <t>2)</t>
    </r>
  </si>
  <si>
    <t>2) AUDI AG exercises control pursuant to IFRS 10.B38</t>
  </si>
  <si>
    <t>6) Taking into account special items, in particular in connection with the diesel issue, in 2019 subordinate importance</t>
  </si>
  <si>
    <t>Q1 / 2022</t>
  </si>
  <si>
    <t xml:space="preserve">of which Audi models built locally by associated Chinese companies [FAW-Volkswagen Automotive Co., Ltd., Changchun (China) and SAIC Volkswagen Automotive Co., Ltd., Shanghai (China)], available and sold exclusively in China </t>
  </si>
  <si>
    <t>Audi Q4 - e-tron</t>
  </si>
  <si>
    <t xml:space="preserve">   Germany</t>
  </si>
  <si>
    <t>Premium Brand Group</t>
  </si>
  <si>
    <t>Deliveries to customers Premium Brand Group automobiles</t>
  </si>
  <si>
    <t>Deliveries to customers Premium Brand Group motorcycles</t>
  </si>
  <si>
    <r>
      <t>Audi Q5 e-tron</t>
    </r>
    <r>
      <rPr>
        <vertAlign val="superscript"/>
        <sz val="10"/>
        <color theme="1"/>
        <rFont val="Audi Type"/>
        <family val="2"/>
      </rPr>
      <t>2)</t>
    </r>
  </si>
  <si>
    <r>
      <t>Audi Q2 L e-tron</t>
    </r>
    <r>
      <rPr>
        <vertAlign val="superscript"/>
        <sz val="10"/>
        <color theme="1"/>
        <rFont val="Audi Type"/>
        <family val="2"/>
      </rPr>
      <t>1)</t>
    </r>
  </si>
  <si>
    <t>San José Chiapa (Mexico)</t>
  </si>
  <si>
    <t>Crewe (United Kingdom)</t>
  </si>
  <si>
    <t>Bentley Continental</t>
  </si>
  <si>
    <t>Bentley Flying Spur</t>
  </si>
  <si>
    <t>Bentley Bentayga</t>
  </si>
  <si>
    <t>Mexico</t>
  </si>
  <si>
    <t>1) Bentley was consolidated January 1, 2022. Therefore, historical figures only include deliveries to customers sold by an Audi Group sales company.</t>
  </si>
  <si>
    <t>Bentley Mulsanne</t>
  </si>
  <si>
    <r>
      <t>Domestic companies</t>
    </r>
    <r>
      <rPr>
        <b/>
        <vertAlign val="superscript"/>
        <sz val="10"/>
        <color theme="1"/>
        <rFont val="Audi Type"/>
        <family val="2"/>
      </rPr>
      <t>1</t>
    </r>
  </si>
  <si>
    <t>2) Bentley was consolidated January 1, 2022. Therefore, all Audi Group numbers before Q1/2022 do not include Bentley.</t>
  </si>
  <si>
    <t>Material Audi Group companies</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</si>
  <si>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</si>
  <si>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</si>
  <si>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</si>
  <si>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r>
      <t xml:space="preserve">James Young Ltd., Crewe (Großbritannien) </t>
    </r>
    <r>
      <rPr>
        <vertAlign val="superscript"/>
        <sz val="10"/>
        <color rgb="FF000000"/>
        <rFont val="Audi Type"/>
        <family val="2"/>
      </rPr>
      <t>2)</t>
    </r>
  </si>
  <si>
    <t>3) There is a voting agreement with Volkswagen (China) Investment Co., Ltd., Beijing.</t>
  </si>
  <si>
    <t>Production of automobiles Premium Brand Group by site</t>
  </si>
  <si>
    <t>Deliveries to customers of automobiles Premium Brand Group by region</t>
  </si>
  <si>
    <t>Deliveries to customers Audi brand by region</t>
  </si>
  <si>
    <t>Deliveries to customers Lamborghini brand by region</t>
  </si>
  <si>
    <t>Deliveries to customers of motorcycles Ducati brand by region</t>
  </si>
  <si>
    <t>Deliveries to customers of automobiles Premium Brand Group by model series</t>
  </si>
  <si>
    <r>
      <t xml:space="preserve">Automobiles </t>
    </r>
    <r>
      <rPr>
        <vertAlign val="superscript"/>
        <sz val="10"/>
        <color theme="1"/>
        <rFont val="Audi Type"/>
        <family val="2"/>
      </rPr>
      <t>2)</t>
    </r>
  </si>
  <si>
    <t>Automobiles</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</si>
  <si>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</si>
  <si>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r>
      <t>of which Bentley Group</t>
    </r>
    <r>
      <rPr>
        <i/>
        <vertAlign val="superscript"/>
        <sz val="10"/>
        <rFont val="Audi Type"/>
        <family val="2"/>
      </rPr>
      <t>2</t>
    </r>
  </si>
  <si>
    <t>of which Ducati Group</t>
  </si>
  <si>
    <t>Production of motorcycles Ducati brand</t>
  </si>
  <si>
    <t>Production of engines and electric powertrains Audi Group</t>
  </si>
  <si>
    <t>Deliveries to customers of motorcycles Ducati brand</t>
  </si>
  <si>
    <r>
      <t>Audi FAW NEV Co., Ltd., Changchun</t>
    </r>
    <r>
      <rPr>
        <vertAlign val="superscript"/>
        <sz val="10"/>
        <color rgb="FF000000"/>
        <rFont val="Audi Type"/>
        <family val="2"/>
      </rPr>
      <t xml:space="preserve"> 3)</t>
    </r>
  </si>
  <si>
    <t>Production of Ducati motorcycles by site</t>
  </si>
  <si>
    <r>
      <t>Bentley brand</t>
    </r>
    <r>
      <rPr>
        <b/>
        <vertAlign val="superscript"/>
        <sz val="10"/>
        <color theme="1"/>
        <rFont val="Audi Type"/>
        <family val="2"/>
      </rPr>
      <t>1)</t>
    </r>
  </si>
  <si>
    <t>Q2 / 2022</t>
  </si>
  <si>
    <t>Average for the year</t>
  </si>
  <si>
    <t>–47</t>
  </si>
  <si>
    <t>1) Bentley was consolidated January 1, 2022. Therefore, all Audi Group numbers before Q1/2022 do not include Bentley.</t>
  </si>
  <si>
    <t>2)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</si>
  <si>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2)</t>
    </r>
  </si>
  <si>
    <t>4)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</si>
  <si>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4)</t>
    </r>
  </si>
  <si>
    <t>1) Audi Q2 L e-tron models built by the associated company FAW-Volkswagen Automotive Co., Ltd., Changchun (China), for the Chinese market,  available and sold exclusively in China</t>
  </si>
  <si>
    <t>2) Audi Q5 e-tron models built by the associated company SAIC Volkswagen Automotive Co. Ltd., Shanghai (China), available and sold exclusively in China</t>
  </si>
  <si>
    <t>5) Bentley was consolidated January 1, 2022. Therefore, all Audi Group numbers before Q1/2022 do not include Bentley.</t>
  </si>
  <si>
    <r>
      <t>Bentley brand</t>
    </r>
    <r>
      <rPr>
        <b/>
        <vertAlign val="superscript"/>
        <sz val="10"/>
        <color theme="1"/>
        <rFont val="Audi Type"/>
        <family val="2"/>
      </rPr>
      <t>5)</t>
    </r>
  </si>
  <si>
    <t>Audi Hungaria</t>
  </si>
  <si>
    <r>
      <t>Deliveries to customers Bentley brand by region</t>
    </r>
    <r>
      <rPr>
        <b/>
        <vertAlign val="superscript"/>
        <sz val="11"/>
        <color rgb="FFC00000"/>
        <rFont val="Audi Type Extended"/>
        <family val="2"/>
      </rPr>
      <t>1)</t>
    </r>
  </si>
  <si>
    <t xml:space="preserve">1) Audi Q2 L e-tron models built by the associated company FAW-Volkswagen Automotive Co., Ltd., Changchun (China), for the Chinese market,  available and sold exclusively in China </t>
  </si>
  <si>
    <t>Production of automobiles Premium Brand Group by model series</t>
  </si>
  <si>
    <t>Q1-Q3 / 2022</t>
  </si>
  <si>
    <t>Q1-Q3 / 2021</t>
  </si>
  <si>
    <t>Q3 / 2022</t>
  </si>
  <si>
    <t>Sep. 30, 2022</t>
  </si>
  <si>
    <r>
      <t xml:space="preserve">Material Audi Group Companies </t>
    </r>
    <r>
      <rPr>
        <sz val="8"/>
        <rFont val="Audi Type Extended"/>
        <family val="2"/>
      </rPr>
      <t>(as of September 30, 2022)</t>
    </r>
  </si>
  <si>
    <t>of which additions to capitalized development costs</t>
  </si>
  <si>
    <t>of which capital expenditure</t>
  </si>
  <si>
    <t>of which change in participations</t>
  </si>
  <si>
    <t>1) Of these employees, 2,066 (2,172) were in the passive stage of their partial retirement.</t>
  </si>
  <si>
    <t>5.3 ppt.</t>
  </si>
  <si>
    <t>2.0 ppt.</t>
  </si>
  <si>
    <t>2.4 ppt.</t>
  </si>
  <si>
    <t>4.2 ppt.</t>
  </si>
  <si>
    <t>2.7 ppt.</t>
  </si>
  <si>
    <t>4.5 ppt.</t>
  </si>
  <si>
    <t>5.0 ppt.</t>
  </si>
  <si>
    <t>2.8 ppt.</t>
  </si>
  <si>
    <t>-0.2 ppt.</t>
  </si>
  <si>
    <t>0.9 ppt.</t>
  </si>
  <si>
    <t>-1.7 ppt.</t>
  </si>
  <si>
    <t>1.1 ppt.</t>
  </si>
  <si>
    <t>Ningbo (China)</t>
  </si>
  <si>
    <t>4) Bentley was consolidated January 1, 2022. Therefore, all Audi Group numbers before Q1/2022 do not include Bentley.</t>
  </si>
  <si>
    <r>
      <t>Bentley brand</t>
    </r>
    <r>
      <rPr>
        <b/>
        <vertAlign val="superscript"/>
        <sz val="10"/>
        <color theme="1"/>
        <rFont val="Audi Type"/>
        <family val="2"/>
      </rPr>
      <t>4)</t>
    </r>
  </si>
  <si>
    <r>
      <t>Audi Q6</t>
    </r>
    <r>
      <rPr>
        <vertAlign val="superscript"/>
        <sz val="10"/>
        <color theme="1"/>
        <rFont val="Audi Type"/>
        <family val="2"/>
      </rPr>
      <t>3)</t>
    </r>
  </si>
  <si>
    <t>4) Bentley was consolidated January 1, 2022. Therefore, historical figures only include deliveries to customers sold by an Audi Group sales company.</t>
  </si>
  <si>
    <t>3) Audi Q6 models built by the associated company SAIC Volkswagen Automotive Co. Ltd., Shanghai (China), available and sold exclusively in China</t>
  </si>
  <si>
    <t>ARTEMIS GmbH</t>
  </si>
  <si>
    <t>Internal vehicles before market launch</t>
  </si>
  <si>
    <t>of which Automobili Lamborghini S.p.A.</t>
  </si>
  <si>
    <t>Q1-Q3, 2022</t>
  </si>
  <si>
    <t>Q1-Q3, 2021</t>
  </si>
  <si>
    <r>
      <t xml:space="preserve">Volkswagen Group Italia S.p.A., Verona </t>
    </r>
    <r>
      <rPr>
        <vertAlign val="superscript"/>
        <sz val="10"/>
        <color rgb="FF000000"/>
        <rFont val="Audi Type"/>
        <family val="2"/>
      </rPr>
      <t>4)</t>
    </r>
  </si>
  <si>
    <t>FAW-Volkswagen Automotive Co., Ltd., Changchun</t>
  </si>
  <si>
    <t>4) AUDI AG exercises significant influence according to IAS 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</si>
</sst>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
    <numFmt numFmtId="167" formatCode="#,##0.0"/>
    <numFmt numFmtId="168" formatCode="dd/mm/yyyy;@"/>
    <numFmt numFmtId="169" formatCode="###.000"/>
    <numFmt numFmtId="170" formatCode="0.0;\−\ 0.0;\−"/>
    <numFmt numFmtId="171" formatCode="#,##0,,;\−\ #,##0,,;\−"/>
    <numFmt numFmtId="172" formatCode="###,000"/>
  </numFmts>
  <fonts count="40"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
      <i/>
      <sz val="10"/>
      <name val="Audi Type"/>
      <family val="2"/>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b/>
      <vertAlign val="superscript"/>
      <sz val="11"/>
      <color rgb="FFC00000"/>
      <name val="Audi Type Extended"/>
      <family val="2"/>
    </font>
    <font>
      <i/>
      <vertAlign val="superscript"/>
      <sz val="10"/>
      <name val="Audi Type"/>
      <family val="2"/>
    </font>
    <font>
      <sz val="8"/>
      <color rgb="FF1F497D"/>
      <name val="Verdana"/>
      <family val="2"/>
    </font>
    <font>
      <b/>
      <sz val="10"/>
      <color theme="0" tint="-0.249977111117893"/>
      <name val="Audi Type"/>
      <family val="2"/>
    </font>
    <font>
      <b/>
      <i/>
      <sz val="10"/>
      <name val="Audi Type"/>
      <family val="2"/>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rgb="FFFFFFFF"/>
        <bgColor indexed="64"/>
      </patternFill>
    </fill>
  </fills>
  <borders count="9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right style="thin">
        <color rgb="FFC00000"/>
      </right>
      <top/>
      <bottom/>
      <diagonal/>
    </border>
    <border>
      <left style="thin">
        <color rgb="FFC00000"/>
      </left>
      <right style="thin">
        <color theme="0"/>
      </right>
      <top style="thin">
        <color theme="0"/>
      </top>
      <bottom style="thin">
        <color indexed="64"/>
      </bottom>
      <diagonal/>
    </border>
    <border>
      <left/>
      <right/>
      <top/>
      <bottom style="thin">
        <color rgb="FFC00000"/>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style="thin">
        <color rgb="FFC00000"/>
      </left>
      <right/>
      <top style="thin">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
      <left/>
      <right/>
      <top style="thin">
        <color rgb="FF000000"/>
      </top>
      <bottom style="medium">
        <color indexed="64"/>
      </bottom>
      <diagonal/>
    </border>
    <border>
      <left style="thin">
        <color rgb="FFC00000"/>
      </left>
      <right style="thin">
        <color theme="0"/>
      </right>
      <top/>
      <bottom style="thin">
        <color theme="0"/>
      </bottom>
      <diagonal/>
    </border>
    <border>
      <left style="thin">
        <color rgb="FFC00000"/>
      </left>
      <right/>
      <top/>
      <bottom/>
      <diagonal/>
    </border>
    <border>
      <left style="thin">
        <color theme="0"/>
      </left>
      <right style="thin">
        <color theme="0"/>
      </right>
      <top style="thin">
        <color rgb="FFC00000"/>
      </top>
      <bottom/>
      <diagonal/>
    </border>
    <border>
      <left style="thin">
        <color theme="0"/>
      </left>
      <right style="thin">
        <color theme="0"/>
      </right>
      <top/>
      <bottom style="thin">
        <color rgb="FFC00000"/>
      </bottom>
      <diagonal/>
    </border>
    <border>
      <left style="thin">
        <color rgb="FFC00000"/>
      </left>
      <right style="thin">
        <color theme="0"/>
      </right>
      <top style="thin">
        <color theme="0"/>
      </top>
      <bottom/>
      <diagonal/>
    </border>
    <border>
      <left style="thin">
        <color theme="0"/>
      </left>
      <right style="thin">
        <color rgb="FFC00000"/>
      </right>
      <top style="thin">
        <color theme="0"/>
      </top>
      <bottom/>
      <diagonal/>
    </border>
    <border>
      <left style="thin">
        <color rgb="FFC00000"/>
      </left>
      <right style="thin">
        <color theme="0"/>
      </right>
      <top/>
      <bottom style="medium">
        <color indexed="64"/>
      </bottom>
      <diagonal/>
    </border>
    <border>
      <left style="thin">
        <color theme="0"/>
      </left>
      <right style="thin">
        <color rgb="FFFF0000"/>
      </right>
      <top style="medium">
        <color indexed="64"/>
      </top>
      <bottom style="thin">
        <color indexed="64"/>
      </bottom>
      <diagonal/>
    </border>
    <border>
      <left style="thin">
        <color theme="0"/>
      </left>
      <right style="thin">
        <color rgb="FFFF0000"/>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0"/>
      </right>
      <top style="thin">
        <color theme="0"/>
      </top>
      <bottom/>
      <diagonal/>
    </border>
    <border>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s>
  <cellStyleXfs count="5">
    <xf numFmtId="0" fontId="0" fillId="0" borderId="0"/>
    <xf numFmtId="0" fontId="2" fillId="0" borderId="0" applyNumberFormat="0" applyFill="0" applyBorder="0" applyAlignment="0" applyProtection="0"/>
    <xf numFmtId="9" fontId="3" fillId="0" borderId="0" applyFont="0" applyFill="0" applyBorder="0" applyAlignment="0" applyProtection="0"/>
    <xf numFmtId="169" fontId="24" fillId="4" borderId="63" applyNumberFormat="0" applyAlignment="0" applyProtection="0">
      <alignment horizontal="right" vertical="center"/>
      <protection locked="0"/>
    </xf>
    <xf numFmtId="172" fontId="36" fillId="0" borderId="87" applyNumberFormat="0" applyProtection="0">
      <alignment horizontal="right" vertical="center"/>
    </xf>
  </cellStyleXfs>
  <cellXfs count="767">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0" fontId="7" fillId="0" borderId="6" xfId="0" applyFont="1" applyBorder="1" applyAlignment="1">
      <alignment wrapText="1"/>
    </xf>
    <xf numFmtId="0" fontId="6" fillId="0" borderId="3" xfId="0" applyFont="1" applyBorder="1"/>
    <xf numFmtId="0" fontId="7" fillId="0" borderId="8" xfId="0" applyFont="1" applyBorder="1" applyAlignment="1">
      <alignment wrapText="1"/>
    </xf>
    <xf numFmtId="0" fontId="7" fillId="2" borderId="2" xfId="0" applyFont="1" applyFill="1" applyBorder="1"/>
    <xf numFmtId="0" fontId="7" fillId="2" borderId="0" xfId="0"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167" fontId="7" fillId="0" borderId="8"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0" fontId="6" fillId="0" borderId="7" xfId="0" applyFont="1" applyBorder="1"/>
    <xf numFmtId="0" fontId="6" fillId="0" borderId="6" xfId="0" applyFont="1" applyBorder="1"/>
    <xf numFmtId="168" fontId="6" fillId="0" borderId="17" xfId="0" applyNumberFormat="1" applyFont="1" applyBorder="1" applyAlignment="1">
      <alignment horizontal="center"/>
    </xf>
    <xf numFmtId="0" fontId="7" fillId="0" borderId="0" xfId="0" applyFont="1"/>
    <xf numFmtId="0" fontId="7" fillId="0" borderId="18" xfId="0" applyFont="1" applyBorder="1" applyAlignment="1">
      <alignment wrapText="1"/>
    </xf>
    <xf numFmtId="0" fontId="5" fillId="2" borderId="0" xfId="0" applyFont="1" applyFill="1" applyBorder="1"/>
    <xf numFmtId="0" fontId="0" fillId="2" borderId="0" xfId="0" applyFill="1" applyBorder="1"/>
    <xf numFmtId="3" fontId="7" fillId="2" borderId="14" xfId="0" applyNumberFormat="1" applyFont="1" applyFill="1" applyBorder="1"/>
    <xf numFmtId="0" fontId="13" fillId="2" borderId="14"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4"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7" fillId="0" borderId="10"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1"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0" fontId="5" fillId="2" borderId="1" xfId="0" applyFont="1" applyFill="1" applyBorder="1"/>
    <xf numFmtId="0" fontId="6" fillId="2" borderId="2" xfId="0" applyFont="1" applyFill="1" applyBorder="1" applyAlignment="1">
      <alignment horizontal="center"/>
    </xf>
    <xf numFmtId="0" fontId="4" fillId="2" borderId="0" xfId="0" applyFont="1" applyFill="1"/>
    <xf numFmtId="0" fontId="7" fillId="2" borderId="16" xfId="0" applyFont="1" applyFill="1" applyBorder="1"/>
    <xf numFmtId="0" fontId="7" fillId="2" borderId="29" xfId="0" applyFont="1" applyFill="1" applyBorder="1"/>
    <xf numFmtId="0" fontId="0" fillId="2" borderId="0" xfId="0" applyFont="1" applyFill="1"/>
    <xf numFmtId="0" fontId="5" fillId="2" borderId="1" xfId="0" applyFont="1" applyFill="1" applyBorder="1" applyAlignment="1">
      <alignment horizontal="left"/>
    </xf>
    <xf numFmtId="0" fontId="4" fillId="2" borderId="12" xfId="0" applyFont="1" applyFill="1" applyBorder="1" applyAlignment="1">
      <alignment horizontal="left" vertical="center"/>
    </xf>
    <xf numFmtId="0" fontId="0" fillId="2" borderId="30" xfId="0" applyFill="1" applyBorder="1"/>
    <xf numFmtId="0" fontId="4" fillId="2" borderId="0" xfId="0" applyFont="1" applyFill="1" applyBorder="1" applyAlignment="1">
      <alignment horizontal="left" vertical="center"/>
    </xf>
    <xf numFmtId="0" fontId="0" fillId="2" borderId="12" xfId="0" applyFill="1" applyBorder="1"/>
    <xf numFmtId="0" fontId="4" fillId="2" borderId="30" xfId="0" applyFont="1" applyFill="1" applyBorder="1" applyAlignment="1">
      <alignment horizontal="left" vertical="center"/>
    </xf>
    <xf numFmtId="0" fontId="4" fillId="2" borderId="30"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7" fillId="0" borderId="16" xfId="0" applyFont="1" applyBorder="1"/>
    <xf numFmtId="0" fontId="6" fillId="2" borderId="36" xfId="0" applyFont="1" applyFill="1" applyBorder="1" applyAlignment="1">
      <alignment horizontal="center"/>
    </xf>
    <xf numFmtId="0" fontId="6" fillId="2" borderId="55" xfId="0" applyFont="1" applyFill="1" applyBorder="1" applyAlignment="1">
      <alignment horizontal="center"/>
    </xf>
    <xf numFmtId="0" fontId="6" fillId="2" borderId="29" xfId="0" applyFont="1" applyFill="1" applyBorder="1" applyAlignment="1">
      <alignment horizontal="center"/>
    </xf>
    <xf numFmtId="0" fontId="7" fillId="2" borderId="17" xfId="0" applyFont="1" applyFill="1" applyBorder="1" applyAlignment="1">
      <alignment horizontal="center"/>
    </xf>
    <xf numFmtId="0" fontId="7" fillId="2" borderId="57" xfId="0" applyFont="1" applyFill="1" applyBorder="1"/>
    <xf numFmtId="0" fontId="0" fillId="0" borderId="1" xfId="0" applyFont="1" applyBorder="1"/>
    <xf numFmtId="0" fontId="0" fillId="2" borderId="0" xfId="0" applyFont="1" applyFill="1" applyBorder="1"/>
    <xf numFmtId="3" fontId="7" fillId="2" borderId="20" xfId="0" applyNumberFormat="1" applyFont="1" applyFill="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70" fontId="10" fillId="2" borderId="8" xfId="0" applyNumberFormat="1" applyFont="1" applyFill="1" applyBorder="1"/>
    <xf numFmtId="0" fontId="7" fillId="2" borderId="7" xfId="0" applyFont="1" applyFill="1" applyBorder="1"/>
    <xf numFmtId="170" fontId="10" fillId="2" borderId="8" xfId="0" applyNumberFormat="1" applyFont="1" applyFill="1" applyBorder="1" applyAlignment="1">
      <alignment horizontal="right"/>
    </xf>
    <xf numFmtId="0" fontId="26" fillId="2" borderId="0" xfId="0" applyFont="1" applyFill="1"/>
    <xf numFmtId="0" fontId="6" fillId="2" borderId="0" xfId="0" applyFont="1" applyFill="1" applyBorder="1"/>
    <xf numFmtId="0" fontId="6" fillId="2" borderId="27" xfId="0" applyFont="1" applyFill="1" applyBorder="1" applyAlignment="1">
      <alignment horizontal="center"/>
    </xf>
    <xf numFmtId="3" fontId="9" fillId="2" borderId="23" xfId="0" applyNumberFormat="1" applyFont="1" applyFill="1" applyBorder="1" applyAlignment="1">
      <alignment wrapText="1"/>
    </xf>
    <xf numFmtId="3" fontId="10" fillId="2" borderId="6" xfId="0" applyNumberFormat="1" applyFont="1" applyFill="1" applyBorder="1" applyAlignment="1">
      <alignment wrapText="1"/>
    </xf>
    <xf numFmtId="165" fontId="9" fillId="2" borderId="23" xfId="0" applyNumberFormat="1" applyFont="1" applyFill="1" applyBorder="1" applyAlignment="1">
      <alignment wrapText="1"/>
    </xf>
    <xf numFmtId="0" fontId="10" fillId="2" borderId="6" xfId="0" applyFont="1" applyFill="1" applyBorder="1" applyAlignment="1">
      <alignment wrapText="1"/>
    </xf>
    <xf numFmtId="0" fontId="9" fillId="2" borderId="23" xfId="0" applyFont="1" applyFill="1" applyBorder="1" applyAlignment="1">
      <alignment wrapText="1"/>
    </xf>
    <xf numFmtId="3" fontId="23" fillId="2" borderId="2" xfId="0" applyNumberFormat="1" applyFont="1" applyFill="1" applyBorder="1" applyAlignment="1">
      <alignment horizontal="center"/>
    </xf>
    <xf numFmtId="3" fontId="22" fillId="2" borderId="58" xfId="0" applyNumberFormat="1" applyFont="1" applyFill="1" applyBorder="1" applyAlignment="1">
      <alignment wrapText="1"/>
    </xf>
    <xf numFmtId="0" fontId="22" fillId="2" borderId="58" xfId="0" applyFont="1" applyFill="1" applyBorder="1" applyAlignment="1">
      <alignment wrapText="1"/>
    </xf>
    <xf numFmtId="0" fontId="23" fillId="2" borderId="2" xfId="0" applyFont="1" applyFill="1" applyBorder="1" applyAlignment="1">
      <alignment horizontal="center"/>
    </xf>
    <xf numFmtId="0" fontId="23" fillId="2" borderId="16" xfId="0" applyFont="1" applyFill="1" applyBorder="1" applyAlignment="1">
      <alignment horizontal="center"/>
    </xf>
    <xf numFmtId="3" fontId="10" fillId="2" borderId="7" xfId="0" applyNumberFormat="1" applyFont="1" applyFill="1" applyBorder="1" applyAlignment="1">
      <alignment wrapText="1"/>
    </xf>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25" fillId="2" borderId="0" xfId="0" applyFont="1" applyFill="1" applyBorder="1"/>
    <xf numFmtId="0" fontId="22" fillId="2" borderId="0" xfId="0" applyFont="1" applyFill="1" applyBorder="1"/>
    <xf numFmtId="0" fontId="9" fillId="2" borderId="0" xfId="0" applyFont="1" applyFill="1" applyBorder="1"/>
    <xf numFmtId="3" fontId="10" fillId="2" borderId="14" xfId="0" applyNumberFormat="1" applyFont="1" applyFill="1" applyBorder="1"/>
    <xf numFmtId="0" fontId="10" fillId="2" borderId="0" xfId="0" applyFont="1" applyFill="1" applyBorder="1"/>
    <xf numFmtId="3" fontId="10" fillId="2" borderId="28" xfId="0" applyNumberFormat="1" applyFont="1" applyFill="1" applyBorder="1"/>
    <xf numFmtId="3" fontId="10" fillId="2" borderId="15" xfId="0" applyNumberFormat="1" applyFont="1" applyFill="1" applyBorder="1"/>
    <xf numFmtId="3" fontId="9" fillId="2" borderId="15" xfId="0" applyNumberFormat="1" applyFont="1" applyFill="1" applyBorder="1"/>
    <xf numFmtId="167" fontId="10" fillId="2" borderId="15" xfId="0" applyNumberFormat="1" applyFont="1" applyFill="1" applyBorder="1"/>
    <xf numFmtId="3" fontId="10" fillId="2" borderId="23" xfId="0" applyNumberFormat="1" applyFont="1" applyFill="1" applyBorder="1"/>
    <xf numFmtId="165" fontId="10" fillId="2" borderId="15" xfId="0" applyNumberFormat="1" applyFont="1" applyFill="1" applyBorder="1"/>
    <xf numFmtId="0" fontId="10" fillId="2" borderId="15" xfId="0" applyFont="1" applyFill="1" applyBorder="1" applyAlignment="1">
      <alignment horizontal="right"/>
    </xf>
    <xf numFmtId="3" fontId="9" fillId="2" borderId="23" xfId="0" applyNumberFormat="1" applyFont="1" applyFill="1" applyBorder="1"/>
    <xf numFmtId="165" fontId="10" fillId="2" borderId="23" xfId="0" applyNumberFormat="1" applyFont="1" applyFill="1" applyBorder="1"/>
    <xf numFmtId="3" fontId="22" fillId="2" borderId="58" xfId="0" applyNumberFormat="1" applyFont="1" applyFill="1" applyBorder="1"/>
    <xf numFmtId="0" fontId="22" fillId="2" borderId="58" xfId="0" applyFont="1" applyFill="1" applyBorder="1"/>
    <xf numFmtId="170" fontId="10" fillId="2" borderId="8" xfId="0" quotePrefix="1" applyNumberFormat="1" applyFont="1" applyFill="1" applyBorder="1" applyAlignment="1">
      <alignment horizontal="right"/>
    </xf>
    <xf numFmtId="0" fontId="10" fillId="0" borderId="8" xfId="0" applyFont="1" applyBorder="1"/>
    <xf numFmtId="0" fontId="9" fillId="2" borderId="16" xfId="0" applyFont="1" applyFill="1" applyBorder="1" applyAlignment="1">
      <alignment horizontal="center"/>
    </xf>
    <xf numFmtId="0" fontId="25" fillId="0" borderId="0" xfId="0" applyFont="1" applyFill="1"/>
    <xf numFmtId="0" fontId="0" fillId="0" borderId="0" xfId="0" applyFill="1"/>
    <xf numFmtId="0" fontId="9" fillId="2" borderId="19" xfId="0" applyFont="1" applyFill="1" applyBorder="1" applyAlignment="1">
      <alignment horizontal="left"/>
    </xf>
    <xf numFmtId="0" fontId="27" fillId="2" borderId="19" xfId="0" applyFont="1" applyFill="1" applyBorder="1" applyAlignment="1">
      <alignment horizontal="left"/>
    </xf>
    <xf numFmtId="0" fontId="10" fillId="2" borderId="12" xfId="0" applyFont="1" applyFill="1" applyBorder="1" applyAlignment="1">
      <alignment wrapText="1"/>
    </xf>
    <xf numFmtId="0" fontId="28" fillId="5" borderId="0" xfId="0" applyFont="1" applyFill="1" applyBorder="1" applyAlignment="1">
      <alignment vertical="center"/>
    </xf>
    <xf numFmtId="0" fontId="0" fillId="2" borderId="64" xfId="0" applyFill="1" applyBorder="1"/>
    <xf numFmtId="170" fontId="9" fillId="2" borderId="38" xfId="0" applyNumberFormat="1" applyFont="1" applyFill="1" applyBorder="1"/>
    <xf numFmtId="0" fontId="9" fillId="2" borderId="38" xfId="0" quotePrefix="1" applyFont="1" applyFill="1" applyBorder="1" applyAlignment="1">
      <alignment horizontal="right" wrapText="1"/>
    </xf>
    <xf numFmtId="3" fontId="10" fillId="2" borderId="48" xfId="0" applyNumberFormat="1" applyFont="1" applyFill="1" applyBorder="1"/>
    <xf numFmtId="170" fontId="10" fillId="2" borderId="38" xfId="0" applyNumberFormat="1" applyFont="1" applyFill="1" applyBorder="1"/>
    <xf numFmtId="3" fontId="10" fillId="2" borderId="46" xfId="0" applyNumberFormat="1" applyFont="1" applyFill="1" applyBorder="1"/>
    <xf numFmtId="170" fontId="10" fillId="2" borderId="47" xfId="0" applyNumberFormat="1" applyFont="1" applyFill="1" applyBorder="1"/>
    <xf numFmtId="3" fontId="9" fillId="2" borderId="46" xfId="0" applyNumberFormat="1" applyFont="1" applyFill="1" applyBorder="1"/>
    <xf numFmtId="170" fontId="9" fillId="2" borderId="47" xfId="0" applyNumberFormat="1" applyFont="1" applyFill="1" applyBorder="1" applyAlignment="1">
      <alignment horizontal="right"/>
    </xf>
    <xf numFmtId="167" fontId="10" fillId="2" borderId="46" xfId="0" applyNumberFormat="1" applyFont="1" applyFill="1" applyBorder="1"/>
    <xf numFmtId="170" fontId="10" fillId="2" borderId="47" xfId="0" quotePrefix="1" applyNumberFormat="1" applyFont="1" applyFill="1" applyBorder="1" applyAlignment="1">
      <alignment horizontal="right"/>
    </xf>
    <xf numFmtId="170" fontId="22" fillId="2" borderId="68" xfId="0" applyNumberFormat="1" applyFont="1" applyFill="1" applyBorder="1"/>
    <xf numFmtId="3" fontId="10" fillId="2" borderId="65" xfId="0" applyNumberFormat="1" applyFont="1" applyFill="1" applyBorder="1"/>
    <xf numFmtId="170" fontId="10" fillId="2" borderId="47" xfId="0" applyNumberFormat="1" applyFont="1" applyFill="1" applyBorder="1" applyAlignment="1">
      <alignment horizontal="right"/>
    </xf>
    <xf numFmtId="165" fontId="10" fillId="2" borderId="46" xfId="0" applyNumberFormat="1" applyFont="1" applyFill="1" applyBorder="1"/>
    <xf numFmtId="0" fontId="10" fillId="2" borderId="46" xfId="0" applyFont="1" applyFill="1" applyBorder="1" applyAlignment="1">
      <alignment horizontal="right"/>
    </xf>
    <xf numFmtId="3" fontId="9" fillId="2" borderId="65" xfId="0" applyNumberFormat="1" applyFont="1" applyFill="1" applyBorder="1"/>
    <xf numFmtId="170" fontId="9" fillId="2" borderId="69" xfId="0" applyNumberFormat="1" applyFont="1" applyFill="1" applyBorder="1" applyAlignment="1">
      <alignment horizontal="right"/>
    </xf>
    <xf numFmtId="165" fontId="10" fillId="2" borderId="65" xfId="0" applyNumberFormat="1" applyFont="1" applyFill="1" applyBorder="1"/>
    <xf numFmtId="170" fontId="10" fillId="2" borderId="69" xfId="0" applyNumberFormat="1" applyFont="1" applyFill="1" applyBorder="1" applyAlignment="1">
      <alignment horizontal="right"/>
    </xf>
    <xf numFmtId="0" fontId="25" fillId="2" borderId="66" xfId="0" applyFont="1" applyFill="1" applyBorder="1"/>
    <xf numFmtId="0" fontId="6" fillId="2" borderId="62" xfId="0" applyFont="1" applyFill="1" applyBorder="1" applyAlignment="1">
      <alignment horizontal="center"/>
    </xf>
    <xf numFmtId="0" fontId="6" fillId="2" borderId="72" xfId="0" applyFont="1" applyFill="1" applyBorder="1" applyAlignment="1">
      <alignment horizontal="center"/>
    </xf>
    <xf numFmtId="0" fontId="9" fillId="2" borderId="66" xfId="0" applyFont="1" applyFill="1" applyBorder="1"/>
    <xf numFmtId="3" fontId="10" fillId="2" borderId="76" xfId="0" applyNumberFormat="1" applyFont="1" applyFill="1" applyBorder="1"/>
    <xf numFmtId="0" fontId="5" fillId="2" borderId="1" xfId="0" applyFont="1" applyFill="1" applyBorder="1" applyProtection="1">
      <protection hidden="1"/>
    </xf>
    <xf numFmtId="0" fontId="6" fillId="2" borderId="5" xfId="0" applyFont="1" applyFill="1" applyBorder="1" applyProtection="1">
      <protection hidden="1"/>
    </xf>
    <xf numFmtId="0" fontId="6" fillId="0" borderId="5" xfId="0" applyFont="1" applyBorder="1" applyProtection="1">
      <protection hidden="1"/>
    </xf>
    <xf numFmtId="0" fontId="6" fillId="0" borderId="29" xfId="0" applyFont="1" applyBorder="1" applyProtection="1">
      <protection hidden="1"/>
    </xf>
    <xf numFmtId="0" fontId="7" fillId="0" borderId="5" xfId="0" applyFont="1" applyBorder="1" applyProtection="1">
      <protection hidden="1"/>
    </xf>
    <xf numFmtId="0" fontId="0" fillId="2" borderId="0" xfId="0" applyFill="1" applyProtection="1">
      <protection hidden="1"/>
    </xf>
    <xf numFmtId="0" fontId="7" fillId="0" borderId="1" xfId="0" applyFont="1" applyBorder="1" applyProtection="1">
      <protection hidden="1"/>
    </xf>
    <xf numFmtId="0" fontId="7" fillId="2" borderId="1" xfId="0" applyFont="1" applyFill="1" applyBorder="1" applyProtection="1">
      <protection hidden="1"/>
    </xf>
    <xf numFmtId="0" fontId="7" fillId="0" borderId="2" xfId="0" applyFont="1" applyBorder="1" applyProtection="1">
      <protection hidden="1"/>
    </xf>
    <xf numFmtId="0" fontId="7" fillId="2" borderId="2" xfId="0" applyFont="1" applyFill="1" applyBorder="1" applyProtection="1">
      <protection hidden="1"/>
    </xf>
    <xf numFmtId="0" fontId="7" fillId="0" borderId="4" xfId="0" applyFont="1" applyBorder="1" applyProtection="1">
      <protection hidden="1"/>
    </xf>
    <xf numFmtId="0" fontId="7" fillId="0" borderId="16" xfId="0" applyFont="1" applyBorder="1" applyProtection="1">
      <protection hidden="1"/>
    </xf>
    <xf numFmtId="0" fontId="6" fillId="0" borderId="3" xfId="0" applyFont="1" applyBorder="1" applyProtection="1">
      <protection hidden="1"/>
    </xf>
    <xf numFmtId="0" fontId="6" fillId="0" borderId="3"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2" borderId="16" xfId="0" applyFont="1" applyFill="1" applyBorder="1" applyAlignment="1" applyProtection="1">
      <alignment horizontal="center"/>
      <protection hidden="1"/>
    </xf>
    <xf numFmtId="0" fontId="6" fillId="0" borderId="27" xfId="0" applyFont="1" applyBorder="1" applyAlignment="1" applyProtection="1">
      <alignment horizontal="center"/>
      <protection hidden="1"/>
    </xf>
    <xf numFmtId="0" fontId="6" fillId="0" borderId="55" xfId="0" applyFont="1" applyBorder="1" applyAlignment="1" applyProtection="1">
      <alignment horizontal="center"/>
      <protection hidden="1"/>
    </xf>
    <xf numFmtId="0" fontId="6" fillId="0" borderId="29" xfId="0" applyFont="1" applyBorder="1" applyAlignment="1" applyProtection="1">
      <alignment horizontal="center"/>
      <protection hidden="1"/>
    </xf>
    <xf numFmtId="0" fontId="7" fillId="0" borderId="17" xfId="0" applyFont="1" applyBorder="1" applyAlignment="1" applyProtection="1">
      <alignment horizontal="center"/>
      <protection hidden="1"/>
    </xf>
    <xf numFmtId="0" fontId="6" fillId="0" borderId="56" xfId="0" applyFont="1" applyBorder="1" applyAlignment="1" applyProtection="1">
      <alignment horizontal="center"/>
      <protection hidden="1"/>
    </xf>
    <xf numFmtId="0" fontId="6" fillId="0" borderId="33" xfId="0" applyFont="1" applyBorder="1" applyAlignment="1" applyProtection="1">
      <alignment horizontal="center"/>
      <protection hidden="1"/>
    </xf>
    <xf numFmtId="0" fontId="6" fillId="0" borderId="34" xfId="0" applyFont="1" applyBorder="1" applyAlignment="1" applyProtection="1">
      <alignment horizontal="center"/>
      <protection hidden="1"/>
    </xf>
    <xf numFmtId="0" fontId="7" fillId="0" borderId="35" xfId="0" applyFont="1" applyBorder="1" applyAlignment="1" applyProtection="1">
      <alignment horizontal="center"/>
      <protection hidden="1"/>
    </xf>
    <xf numFmtId="0" fontId="6" fillId="0" borderId="36" xfId="0" applyFont="1" applyBorder="1" applyAlignment="1" applyProtection="1">
      <alignment horizontal="center"/>
      <protection hidden="1"/>
    </xf>
    <xf numFmtId="0" fontId="6" fillId="0" borderId="8" xfId="0" applyFont="1" applyBorder="1" applyAlignment="1" applyProtection="1">
      <alignment wrapText="1"/>
      <protection hidden="1"/>
    </xf>
    <xf numFmtId="37" fontId="6" fillId="0" borderId="9" xfId="0" applyNumberFormat="1" applyFont="1" applyBorder="1" applyAlignment="1" applyProtection="1">
      <alignment horizontal="right"/>
      <protection hidden="1"/>
    </xf>
    <xf numFmtId="0" fontId="6" fillId="0" borderId="2" xfId="0" applyFont="1" applyBorder="1" applyAlignment="1" applyProtection="1">
      <alignment horizontal="right"/>
      <protection hidden="1"/>
    </xf>
    <xf numFmtId="37" fontId="7" fillId="0" borderId="9" xfId="0" applyNumberFormat="1" applyFont="1" applyBorder="1" applyAlignment="1" applyProtection="1">
      <alignment horizontal="right"/>
      <protection hidden="1"/>
    </xf>
    <xf numFmtId="0" fontId="6" fillId="0" borderId="1" xfId="0" applyFont="1" applyBorder="1" applyAlignment="1" applyProtection="1">
      <alignment horizontal="right"/>
      <protection hidden="1"/>
    </xf>
    <xf numFmtId="0" fontId="6" fillId="2" borderId="43" xfId="0" applyFont="1" applyFill="1" applyBorder="1" applyAlignment="1" applyProtection="1">
      <alignment horizontal="right"/>
      <protection hidden="1"/>
    </xf>
    <xf numFmtId="37" fontId="9" fillId="0" borderId="59" xfId="0" applyNumberFormat="1" applyFont="1" applyBorder="1" applyAlignment="1" applyProtection="1">
      <alignment horizontal="right"/>
      <protection hidden="1"/>
    </xf>
    <xf numFmtId="0" fontId="20" fillId="0" borderId="2" xfId="0" applyFont="1" applyBorder="1" applyAlignment="1" applyProtection="1">
      <alignment horizontal="right"/>
      <protection hidden="1"/>
    </xf>
    <xf numFmtId="37" fontId="10" fillId="0" borderId="9" xfId="0" applyNumberFormat="1" applyFont="1" applyBorder="1" applyAlignment="1" applyProtection="1">
      <alignment horizontal="right"/>
      <protection hidden="1"/>
    </xf>
    <xf numFmtId="0" fontId="7" fillId="0" borderId="8" xfId="0" applyFont="1" applyBorder="1" applyAlignment="1" applyProtection="1">
      <alignment wrapText="1"/>
      <protection hidden="1"/>
    </xf>
    <xf numFmtId="37" fontId="7" fillId="0" borderId="8" xfId="0" applyNumberFormat="1" applyFont="1" applyBorder="1" applyAlignment="1" applyProtection="1">
      <alignment horizontal="right"/>
      <protection hidden="1"/>
    </xf>
    <xf numFmtId="0" fontId="7" fillId="0" borderId="2" xfId="0" applyFont="1" applyBorder="1" applyAlignment="1" applyProtection="1">
      <alignment horizontal="right"/>
      <protection hidden="1"/>
    </xf>
    <xf numFmtId="0" fontId="7" fillId="0" borderId="1" xfId="0" applyFont="1" applyBorder="1" applyAlignment="1" applyProtection="1">
      <alignment horizontal="right"/>
      <protection hidden="1"/>
    </xf>
    <xf numFmtId="0" fontId="7" fillId="2" borderId="43" xfId="0" applyFont="1" applyFill="1" applyBorder="1" applyAlignment="1" applyProtection="1">
      <alignment horizontal="right"/>
      <protection hidden="1"/>
    </xf>
    <xf numFmtId="0" fontId="21" fillId="0" borderId="2" xfId="0" applyFont="1" applyBorder="1" applyAlignment="1" applyProtection="1">
      <alignment horizontal="right"/>
      <protection hidden="1"/>
    </xf>
    <xf numFmtId="37" fontId="10" fillId="0" borderId="8" xfId="0" applyNumberFormat="1" applyFont="1" applyBorder="1" applyAlignment="1" applyProtection="1">
      <alignment horizontal="right"/>
      <protection hidden="1"/>
    </xf>
    <xf numFmtId="166" fontId="10" fillId="0" borderId="13" xfId="0" applyNumberFormat="1" applyFont="1" applyBorder="1" applyAlignment="1" applyProtection="1">
      <alignment horizontal="right"/>
      <protection hidden="1"/>
    </xf>
    <xf numFmtId="166" fontId="10" fillId="0" borderId="47" xfId="0" applyNumberFormat="1" applyFont="1" applyBorder="1" applyAlignment="1" applyProtection="1">
      <alignment horizontal="right"/>
      <protection hidden="1"/>
    </xf>
    <xf numFmtId="37" fontId="6" fillId="0" borderId="8" xfId="0" applyNumberFormat="1" applyFont="1" applyBorder="1" applyAlignment="1" applyProtection="1">
      <alignment horizontal="right"/>
      <protection hidden="1"/>
    </xf>
    <xf numFmtId="37" fontId="9" fillId="0" borderId="15" xfId="0" applyNumberFormat="1" applyFont="1" applyBorder="1" applyAlignment="1" applyProtection="1">
      <alignment horizontal="right"/>
      <protection hidden="1"/>
    </xf>
    <xf numFmtId="37" fontId="10" fillId="0" borderId="15" xfId="0" applyNumberFormat="1" applyFont="1" applyBorder="1" applyAlignment="1" applyProtection="1">
      <alignment horizontal="right"/>
      <protection hidden="1"/>
    </xf>
    <xf numFmtId="0" fontId="11" fillId="0" borderId="1" xfId="0" applyFont="1" applyBorder="1" applyProtection="1">
      <protection hidden="1"/>
    </xf>
    <xf numFmtId="37" fontId="11" fillId="0" borderId="1" xfId="0" applyNumberFormat="1" applyFont="1" applyBorder="1" applyProtection="1">
      <protection hidden="1"/>
    </xf>
    <xf numFmtId="0" fontId="11" fillId="0" borderId="2" xfId="0" applyFont="1" applyBorder="1" applyProtection="1">
      <protection hidden="1"/>
    </xf>
    <xf numFmtId="0" fontId="11" fillId="2" borderId="27" xfId="0" applyFont="1" applyFill="1" applyBorder="1" applyProtection="1">
      <protection hidden="1"/>
    </xf>
    <xf numFmtId="37" fontId="11" fillId="0" borderId="28" xfId="0" applyNumberFormat="1" applyFont="1" applyBorder="1" applyProtection="1">
      <protection hidden="1"/>
    </xf>
    <xf numFmtId="37" fontId="11" fillId="0" borderId="48" xfId="0" applyNumberFormat="1" applyFont="1" applyBorder="1" applyProtection="1">
      <protection hidden="1"/>
    </xf>
    <xf numFmtId="166" fontId="11" fillId="0" borderId="37" xfId="0" applyNumberFormat="1" applyFont="1" applyBorder="1" applyProtection="1">
      <protection hidden="1"/>
    </xf>
    <xf numFmtId="0" fontId="7" fillId="2" borderId="27" xfId="0" applyFont="1" applyFill="1" applyBorder="1" applyProtection="1">
      <protection hidden="1"/>
    </xf>
    <xf numFmtId="0" fontId="7" fillId="0" borderId="28" xfId="0" applyFont="1" applyBorder="1" applyProtection="1">
      <protection hidden="1"/>
    </xf>
    <xf numFmtId="0" fontId="7" fillId="0" borderId="48" xfId="0" applyFont="1" applyBorder="1" applyProtection="1">
      <protection hidden="1"/>
    </xf>
    <xf numFmtId="166" fontId="7" fillId="0" borderId="49" xfId="0" applyNumberFormat="1" applyFont="1" applyBorder="1" applyProtection="1">
      <protection hidden="1"/>
    </xf>
    <xf numFmtId="0" fontId="5" fillId="0" borderId="1" xfId="0" applyFont="1" applyBorder="1" applyProtection="1">
      <protection hidden="1"/>
    </xf>
    <xf numFmtId="0" fontId="6" fillId="0" borderId="1" xfId="0" applyFont="1" applyBorder="1" applyProtection="1">
      <protection hidden="1"/>
    </xf>
    <xf numFmtId="0" fontId="6" fillId="0" borderId="2" xfId="0" applyFont="1" applyBorder="1" applyProtection="1">
      <protection hidden="1"/>
    </xf>
    <xf numFmtId="0" fontId="6" fillId="2" borderId="27" xfId="0" applyFont="1" applyFill="1" applyBorder="1" applyProtection="1">
      <protection hidden="1"/>
    </xf>
    <xf numFmtId="0" fontId="6" fillId="0" borderId="28" xfId="0" applyFont="1" applyBorder="1" applyProtection="1">
      <protection hidden="1"/>
    </xf>
    <xf numFmtId="0" fontId="6" fillId="0" borderId="48" xfId="0" applyFont="1" applyBorder="1" applyProtection="1">
      <protection hidden="1"/>
    </xf>
    <xf numFmtId="166" fontId="6" fillId="0" borderId="49" xfId="0" applyNumberFormat="1" applyFont="1" applyBorder="1" applyProtection="1">
      <protection hidden="1"/>
    </xf>
    <xf numFmtId="0" fontId="6" fillId="0" borderId="60" xfId="0" applyFont="1" applyBorder="1" applyAlignment="1" applyProtection="1">
      <alignment horizontal="center"/>
      <protection hidden="1"/>
    </xf>
    <xf numFmtId="0" fontId="6" fillId="0" borderId="50" xfId="0" applyFont="1" applyBorder="1" applyAlignment="1" applyProtection="1">
      <alignment horizontal="center"/>
      <protection hidden="1"/>
    </xf>
    <xf numFmtId="166" fontId="6" fillId="0" borderId="51" xfId="0" applyNumberFormat="1" applyFont="1" applyBorder="1" applyAlignment="1" applyProtection="1">
      <alignment horizontal="center"/>
      <protection hidden="1"/>
    </xf>
    <xf numFmtId="166" fontId="9" fillId="0" borderId="13" xfId="0" applyNumberFormat="1" applyFont="1" applyBorder="1" applyAlignment="1" applyProtection="1">
      <alignment horizontal="right"/>
      <protection hidden="1"/>
    </xf>
    <xf numFmtId="166" fontId="9" fillId="0" borderId="54" xfId="0" applyNumberFormat="1" applyFont="1" applyBorder="1" applyAlignment="1" applyProtection="1">
      <alignment horizontal="right"/>
      <protection hidden="1"/>
    </xf>
    <xf numFmtId="0" fontId="7" fillId="2" borderId="0" xfId="0" applyFont="1" applyFill="1" applyProtection="1">
      <protection hidden="1"/>
    </xf>
    <xf numFmtId="0" fontId="7" fillId="2" borderId="3" xfId="0" applyFont="1" applyFill="1" applyBorder="1" applyAlignment="1" applyProtection="1">
      <alignment horizontal="center"/>
      <protection hidden="1"/>
    </xf>
    <xf numFmtId="0" fontId="7" fillId="2" borderId="8" xfId="0" applyFont="1" applyFill="1" applyBorder="1" applyAlignment="1" applyProtection="1">
      <alignment wrapText="1"/>
      <protection hidden="1"/>
    </xf>
    <xf numFmtId="0" fontId="7" fillId="2" borderId="9" xfId="0" applyFont="1" applyFill="1" applyBorder="1" applyProtection="1">
      <protection hidden="1"/>
    </xf>
    <xf numFmtId="37" fontId="7" fillId="2" borderId="8" xfId="0" applyNumberFormat="1" applyFont="1" applyFill="1" applyBorder="1" applyAlignment="1" applyProtection="1">
      <alignment horizontal="right"/>
      <protection hidden="1"/>
    </xf>
    <xf numFmtId="0" fontId="7" fillId="2" borderId="2" xfId="0" applyFont="1" applyFill="1" applyBorder="1" applyAlignment="1" applyProtection="1">
      <alignment horizontal="right"/>
      <protection hidden="1"/>
    </xf>
    <xf numFmtId="0" fontId="7" fillId="2" borderId="27" xfId="0" applyFont="1" applyFill="1" applyBorder="1" applyAlignment="1" applyProtection="1">
      <alignment horizontal="right"/>
      <protection hidden="1"/>
    </xf>
    <xf numFmtId="37" fontId="10" fillId="2" borderId="15" xfId="0" applyNumberFormat="1" applyFont="1" applyFill="1" applyBorder="1" applyAlignment="1" applyProtection="1">
      <alignment horizontal="right"/>
      <protection hidden="1"/>
    </xf>
    <xf numFmtId="0" fontId="22" fillId="2" borderId="2" xfId="0" applyFont="1" applyFill="1" applyBorder="1" applyAlignment="1" applyProtection="1">
      <alignment horizontal="right"/>
      <protection hidden="1"/>
    </xf>
    <xf numFmtId="37" fontId="10" fillId="2" borderId="8" xfId="0" applyNumberFormat="1" applyFont="1" applyFill="1" applyBorder="1" applyAlignment="1" applyProtection="1">
      <alignment horizontal="right"/>
      <protection hidden="1"/>
    </xf>
    <xf numFmtId="0" fontId="0" fillId="2" borderId="0" xfId="0" applyFill="1" applyAlignment="1" applyProtection="1">
      <alignment horizontal="right"/>
      <protection hidden="1"/>
    </xf>
    <xf numFmtId="166" fontId="10" fillId="2" borderId="47" xfId="0" applyNumberFormat="1" applyFont="1" applyFill="1" applyBorder="1" applyAlignment="1" applyProtection="1">
      <alignment horizontal="right"/>
      <protection hidden="1"/>
    </xf>
    <xf numFmtId="0" fontId="10" fillId="2" borderId="2" xfId="0" applyFont="1" applyFill="1" applyBorder="1" applyAlignment="1" applyProtection="1">
      <alignment horizontal="right"/>
      <protection hidden="1"/>
    </xf>
    <xf numFmtId="0" fontId="6" fillId="2" borderId="8" xfId="0" applyFont="1" applyFill="1" applyBorder="1" applyAlignment="1" applyProtection="1">
      <alignment wrapText="1"/>
      <protection hidden="1"/>
    </xf>
    <xf numFmtId="37" fontId="6" fillId="2" borderId="8" xfId="0" applyNumberFormat="1" applyFont="1" applyFill="1" applyBorder="1" applyAlignment="1" applyProtection="1">
      <alignment horizontal="right"/>
      <protection hidden="1"/>
    </xf>
    <xf numFmtId="37" fontId="9" fillId="2" borderId="15" xfId="0" applyNumberFormat="1" applyFont="1" applyFill="1" applyBorder="1" applyAlignment="1" applyProtection="1">
      <alignment horizontal="right"/>
      <protection hidden="1"/>
    </xf>
    <xf numFmtId="166" fontId="9" fillId="2" borderId="47" xfId="0" applyNumberFormat="1" applyFont="1" applyFill="1" applyBorder="1" applyAlignment="1" applyProtection="1">
      <alignment horizontal="right"/>
      <protection hidden="1"/>
    </xf>
    <xf numFmtId="0" fontId="11" fillId="2" borderId="1" xfId="0" applyFont="1" applyFill="1" applyBorder="1" applyProtection="1">
      <protection hidden="1"/>
    </xf>
    <xf numFmtId="37" fontId="11" fillId="2" borderId="1" xfId="0" applyNumberFormat="1" applyFont="1" applyFill="1" applyBorder="1" applyAlignment="1" applyProtection="1">
      <alignment horizontal="right"/>
      <protection hidden="1"/>
    </xf>
    <xf numFmtId="0" fontId="11" fillId="2" borderId="2" xfId="0" applyFont="1" applyFill="1" applyBorder="1" applyAlignment="1" applyProtection="1">
      <alignment horizontal="right"/>
      <protection hidden="1"/>
    </xf>
    <xf numFmtId="0" fontId="11" fillId="2" borderId="27" xfId="0" applyFont="1" applyFill="1" applyBorder="1" applyAlignment="1" applyProtection="1">
      <alignment horizontal="right"/>
      <protection hidden="1"/>
    </xf>
    <xf numFmtId="37" fontId="11" fillId="2" borderId="28" xfId="0" applyNumberFormat="1" applyFont="1" applyFill="1" applyBorder="1" applyAlignment="1" applyProtection="1">
      <alignment horizontal="right"/>
      <protection hidden="1"/>
    </xf>
    <xf numFmtId="37" fontId="11" fillId="2" borderId="32" xfId="0" applyNumberFormat="1" applyFont="1" applyFill="1" applyBorder="1" applyAlignment="1" applyProtection="1">
      <alignment horizontal="right"/>
      <protection hidden="1"/>
    </xf>
    <xf numFmtId="37" fontId="11" fillId="2" borderId="48" xfId="0" applyNumberFormat="1" applyFont="1" applyFill="1" applyBorder="1" applyAlignment="1" applyProtection="1">
      <alignment horizontal="right"/>
      <protection hidden="1"/>
    </xf>
    <xf numFmtId="37" fontId="11" fillId="2" borderId="37" xfId="0" applyNumberFormat="1" applyFont="1" applyFill="1" applyBorder="1" applyAlignment="1" applyProtection="1">
      <alignment horizontal="right"/>
      <protection hidden="1"/>
    </xf>
    <xf numFmtId="0" fontId="7" fillId="2" borderId="28" xfId="0" applyFont="1" applyFill="1" applyBorder="1" applyProtection="1">
      <protection hidden="1"/>
    </xf>
    <xf numFmtId="0" fontId="7" fillId="2" borderId="48" xfId="0" applyFont="1" applyFill="1" applyBorder="1" applyProtection="1">
      <protection hidden="1"/>
    </xf>
    <xf numFmtId="0" fontId="7" fillId="2" borderId="49" xfId="0" applyFont="1" applyFill="1" applyBorder="1" applyProtection="1">
      <protection hidden="1"/>
    </xf>
    <xf numFmtId="0" fontId="6" fillId="2" borderId="1" xfId="0" applyFont="1" applyFill="1" applyBorder="1" applyProtection="1">
      <protection hidden="1"/>
    </xf>
    <xf numFmtId="0" fontId="6" fillId="2" borderId="2" xfId="0" applyFont="1" applyFill="1" applyBorder="1" applyProtection="1">
      <protection hidden="1"/>
    </xf>
    <xf numFmtId="0" fontId="6" fillId="2" borderId="28" xfId="0" applyFont="1" applyFill="1" applyBorder="1" applyProtection="1">
      <protection hidden="1"/>
    </xf>
    <xf numFmtId="0" fontId="6" fillId="2" borderId="48" xfId="0" applyFont="1" applyFill="1" applyBorder="1" applyProtection="1">
      <protection hidden="1"/>
    </xf>
    <xf numFmtId="0" fontId="6" fillId="2" borderId="49" xfId="0" applyFont="1" applyFill="1" applyBorder="1" applyProtection="1">
      <protection hidden="1"/>
    </xf>
    <xf numFmtId="0" fontId="6" fillId="2" borderId="3" xfId="0" applyFont="1" applyFill="1" applyBorder="1" applyProtection="1">
      <protection hidden="1"/>
    </xf>
    <xf numFmtId="0" fontId="7" fillId="2" borderId="4" xfId="0" applyFont="1" applyFill="1" applyBorder="1" applyProtection="1">
      <protection hidden="1"/>
    </xf>
    <xf numFmtId="0" fontId="6" fillId="2" borderId="3"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27" xfId="0" applyFont="1" applyFill="1" applyBorder="1" applyAlignment="1" applyProtection="1">
      <alignment horizontal="center"/>
      <protection hidden="1"/>
    </xf>
    <xf numFmtId="0" fontId="6" fillId="2" borderId="60" xfId="0" applyFont="1" applyFill="1" applyBorder="1" applyAlignment="1" applyProtection="1">
      <alignment horizontal="center"/>
      <protection hidden="1"/>
    </xf>
    <xf numFmtId="0" fontId="6" fillId="2" borderId="61" xfId="0" applyFont="1" applyFill="1" applyBorder="1" applyAlignment="1" applyProtection="1">
      <alignment horizontal="center"/>
      <protection hidden="1"/>
    </xf>
    <xf numFmtId="0" fontId="6" fillId="2" borderId="51" xfId="0" applyFont="1" applyFill="1" applyBorder="1" applyAlignment="1" applyProtection="1">
      <alignment horizontal="center"/>
      <protection hidden="1"/>
    </xf>
    <xf numFmtId="37" fontId="11" fillId="2" borderId="1" xfId="0" applyNumberFormat="1" applyFont="1" applyFill="1" applyBorder="1" applyProtection="1">
      <protection hidden="1"/>
    </xf>
    <xf numFmtId="0" fontId="11" fillId="2" borderId="2" xfId="0" applyFont="1" applyFill="1" applyBorder="1" applyProtection="1">
      <protection hidden="1"/>
    </xf>
    <xf numFmtId="37" fontId="11" fillId="2" borderId="28" xfId="0" applyNumberFormat="1" applyFont="1" applyFill="1" applyBorder="1" applyProtection="1">
      <protection hidden="1"/>
    </xf>
    <xf numFmtId="37" fontId="11" fillId="2" borderId="27" xfId="0" applyNumberFormat="1" applyFont="1" applyFill="1" applyBorder="1" applyProtection="1">
      <protection hidden="1"/>
    </xf>
    <xf numFmtId="37" fontId="11" fillId="2" borderId="48" xfId="0" applyNumberFormat="1" applyFont="1" applyFill="1" applyBorder="1" applyProtection="1">
      <protection hidden="1"/>
    </xf>
    <xf numFmtId="37" fontId="11" fillId="2" borderId="49" xfId="0" applyNumberFormat="1" applyFont="1" applyFill="1" applyBorder="1" applyProtection="1">
      <protection hidden="1"/>
    </xf>
    <xf numFmtId="0" fontId="6" fillId="2" borderId="9" xfId="0" applyFont="1" applyFill="1" applyBorder="1" applyProtection="1">
      <protection hidden="1"/>
    </xf>
    <xf numFmtId="0" fontId="6" fillId="2" borderId="2" xfId="0" applyFont="1" applyFill="1" applyBorder="1" applyAlignment="1" applyProtection="1">
      <alignment horizontal="right"/>
      <protection hidden="1"/>
    </xf>
    <xf numFmtId="0" fontId="6" fillId="2" borderId="27" xfId="0" applyFont="1" applyFill="1" applyBorder="1" applyAlignment="1" applyProtection="1">
      <alignment horizontal="right"/>
      <protection hidden="1"/>
    </xf>
    <xf numFmtId="0" fontId="23" fillId="2" borderId="2" xfId="0" applyFont="1" applyFill="1" applyBorder="1" applyAlignment="1" applyProtection="1">
      <alignment horizontal="right"/>
      <protection hidden="1"/>
    </xf>
    <xf numFmtId="165" fontId="9" fillId="2" borderId="47" xfId="0" quotePrefix="1" applyNumberFormat="1"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7" fillId="0" borderId="27" xfId="0" applyFont="1" applyBorder="1" applyAlignment="1" applyProtection="1">
      <alignment horizontal="right"/>
      <protection hidden="1"/>
    </xf>
    <xf numFmtId="0" fontId="10" fillId="0" borderId="2" xfId="0" applyFont="1" applyBorder="1" applyAlignment="1" applyProtection="1">
      <alignment horizontal="right"/>
      <protection hidden="1"/>
    </xf>
    <xf numFmtId="165" fontId="10" fillId="0" borderId="13" xfId="0" quotePrefix="1" applyNumberFormat="1" applyFont="1" applyBorder="1" applyAlignment="1" applyProtection="1">
      <alignment horizontal="right"/>
      <protection hidden="1"/>
    </xf>
    <xf numFmtId="165" fontId="10" fillId="0" borderId="47" xfId="0" quotePrefix="1" applyNumberFormat="1" applyFont="1" applyBorder="1" applyAlignment="1" applyProtection="1">
      <alignment horizontal="right"/>
      <protection hidden="1"/>
    </xf>
    <xf numFmtId="0" fontId="0" fillId="0" borderId="0" xfId="0" applyAlignment="1" applyProtection="1">
      <alignment horizontal="right"/>
      <protection hidden="1"/>
    </xf>
    <xf numFmtId="166" fontId="9" fillId="0" borderId="47" xfId="0" applyNumberFormat="1" applyFont="1" applyBorder="1" applyAlignment="1" applyProtection="1">
      <alignment horizontal="right"/>
      <protection hidden="1"/>
    </xf>
    <xf numFmtId="0" fontId="7" fillId="0" borderId="27" xfId="0" applyFont="1" applyBorder="1" applyProtection="1">
      <protection hidden="1"/>
    </xf>
    <xf numFmtId="37" fontId="11" fillId="0" borderId="27" xfId="0" applyNumberFormat="1" applyFont="1" applyBorder="1" applyProtection="1">
      <protection hidden="1"/>
    </xf>
    <xf numFmtId="37" fontId="11" fillId="0" borderId="49" xfId="0" applyNumberFormat="1" applyFont="1" applyBorder="1" applyProtection="1">
      <protection hidden="1"/>
    </xf>
    <xf numFmtId="0" fontId="12" fillId="0" borderId="1" xfId="0" applyFont="1" applyBorder="1" applyAlignment="1" applyProtection="1">
      <alignment wrapText="1"/>
      <protection hidden="1"/>
    </xf>
    <xf numFmtId="0" fontId="22" fillId="0" borderId="2" xfId="0" applyFont="1" applyBorder="1" applyAlignment="1" applyProtection="1">
      <alignment horizontal="right"/>
      <protection hidden="1"/>
    </xf>
    <xf numFmtId="0" fontId="7" fillId="0" borderId="49" xfId="0" applyFont="1" applyBorder="1" applyProtection="1">
      <protection hidden="1"/>
    </xf>
    <xf numFmtId="0" fontId="6" fillId="0" borderId="27" xfId="0" applyFont="1" applyBorder="1" applyProtection="1">
      <protection hidden="1"/>
    </xf>
    <xf numFmtId="0" fontId="6" fillId="0" borderId="49" xfId="0" applyFont="1" applyBorder="1" applyProtection="1">
      <protection hidden="1"/>
    </xf>
    <xf numFmtId="0" fontId="6" fillId="0" borderId="61" xfId="0" applyFont="1" applyBorder="1" applyAlignment="1" applyProtection="1">
      <alignment horizontal="center"/>
      <protection hidden="1"/>
    </xf>
    <xf numFmtId="0" fontId="6" fillId="0" borderId="51" xfId="0" applyFont="1" applyBorder="1" applyAlignment="1" applyProtection="1">
      <alignment horizontal="center"/>
      <protection hidden="1"/>
    </xf>
    <xf numFmtId="37" fontId="6" fillId="0" borderId="6" xfId="0" applyNumberFormat="1" applyFont="1" applyBorder="1" applyAlignment="1" applyProtection="1">
      <alignment horizontal="right"/>
      <protection hidden="1"/>
    </xf>
    <xf numFmtId="0" fontId="7" fillId="2" borderId="31" xfId="0" applyFont="1" applyFill="1" applyBorder="1" applyAlignment="1" applyProtection="1">
      <alignment horizontal="right"/>
      <protection hidden="1"/>
    </xf>
    <xf numFmtId="37" fontId="9" fillId="0" borderId="22" xfId="0" applyNumberFormat="1" applyFont="1" applyBorder="1" applyAlignment="1" applyProtection="1">
      <alignment horizontal="right"/>
      <protection hidden="1"/>
    </xf>
    <xf numFmtId="37" fontId="23" fillId="2" borderId="0" xfId="0" applyNumberFormat="1" applyFont="1" applyFill="1" applyAlignment="1" applyProtection="1">
      <alignment horizontal="right"/>
      <protection hidden="1"/>
    </xf>
    <xf numFmtId="0" fontId="23" fillId="0" borderId="2" xfId="0" applyFont="1" applyBorder="1" applyAlignment="1" applyProtection="1">
      <alignment horizontal="right"/>
      <protection hidden="1"/>
    </xf>
    <xf numFmtId="165" fontId="9" fillId="0" borderId="38" xfId="0" quotePrefix="1" applyNumberFormat="1" applyFont="1" applyBorder="1" applyAlignment="1" applyProtection="1">
      <alignment horizontal="right"/>
      <protection hidden="1"/>
    </xf>
    <xf numFmtId="37" fontId="10" fillId="0" borderId="59" xfId="0" applyNumberFormat="1" applyFont="1" applyBorder="1" applyAlignment="1" applyProtection="1">
      <alignment horizontal="right"/>
      <protection hidden="1"/>
    </xf>
    <xf numFmtId="0" fontId="23" fillId="0" borderId="29" xfId="0" applyFont="1" applyBorder="1" applyAlignment="1" applyProtection="1">
      <alignment horizontal="right"/>
      <protection hidden="1"/>
    </xf>
    <xf numFmtId="165" fontId="10" fillId="0" borderId="45" xfId="0" quotePrefix="1" applyNumberFormat="1" applyFont="1" applyBorder="1" applyAlignment="1" applyProtection="1">
      <alignment horizontal="right"/>
      <protection hidden="1"/>
    </xf>
    <xf numFmtId="165" fontId="10" fillId="0" borderId="47" xfId="0" applyNumberFormat="1" applyFont="1" applyBorder="1" applyAlignment="1" applyProtection="1">
      <alignment horizontal="right"/>
      <protection hidden="1"/>
    </xf>
    <xf numFmtId="165" fontId="10" fillId="0" borderId="45" xfId="0" applyNumberFormat="1" applyFont="1" applyBorder="1" applyAlignment="1" applyProtection="1">
      <alignment horizontal="right"/>
      <protection hidden="1"/>
    </xf>
    <xf numFmtId="165" fontId="9" fillId="0" borderId="47" xfId="0" applyNumberFormat="1" applyFont="1" applyBorder="1" applyAlignment="1" applyProtection="1">
      <alignment horizontal="right"/>
      <protection hidden="1"/>
    </xf>
    <xf numFmtId="0" fontId="23" fillId="0" borderId="16" xfId="0" applyFont="1" applyBorder="1" applyAlignment="1" applyProtection="1">
      <alignment horizontal="right"/>
      <protection hidden="1"/>
    </xf>
    <xf numFmtId="0" fontId="23" fillId="0" borderId="40" xfId="0" applyFont="1" applyBorder="1" applyAlignment="1" applyProtection="1">
      <alignment horizontal="right"/>
      <protection hidden="1"/>
    </xf>
    <xf numFmtId="165" fontId="9" fillId="0" borderId="42" xfId="0" applyNumberFormat="1" applyFont="1" applyBorder="1" applyAlignment="1" applyProtection="1">
      <alignment horizontal="right"/>
      <protection hidden="1"/>
    </xf>
    <xf numFmtId="165" fontId="7" fillId="0" borderId="8" xfId="0" applyNumberFormat="1" applyFont="1" applyBorder="1"/>
    <xf numFmtId="170" fontId="10" fillId="2" borderId="54" xfId="0" quotePrefix="1" applyNumberFormat="1" applyFont="1" applyFill="1" applyBorder="1" applyAlignment="1">
      <alignment horizontal="right"/>
    </xf>
    <xf numFmtId="3" fontId="7" fillId="0" borderId="18" xfId="0" applyNumberFormat="1" applyFont="1" applyBorder="1" applyAlignment="1">
      <alignment horizontal="right" wrapText="1"/>
    </xf>
    <xf numFmtId="0" fontId="7" fillId="0" borderId="6" xfId="0" applyFont="1" applyBorder="1" applyAlignment="1">
      <alignment horizontal="center" wrapText="1"/>
    </xf>
    <xf numFmtId="0" fontId="26" fillId="3" borderId="0" xfId="0" applyFont="1" applyFill="1"/>
    <xf numFmtId="167" fontId="9" fillId="2" borderId="42" xfId="0" quotePrefix="1" applyNumberFormat="1" applyFont="1" applyFill="1" applyBorder="1" applyAlignment="1">
      <alignment horizontal="right" wrapText="1"/>
    </xf>
    <xf numFmtId="165" fontId="9" fillId="2" borderId="38" xfId="2" applyNumberFormat="1" applyFont="1" applyFill="1" applyBorder="1" applyAlignment="1">
      <alignment horizontal="right" wrapText="1"/>
    </xf>
    <xf numFmtId="167" fontId="0" fillId="2" borderId="0" xfId="0" applyNumberFormat="1" applyFill="1"/>
    <xf numFmtId="0" fontId="6" fillId="2" borderId="3" xfId="0" applyFont="1" applyFill="1" applyBorder="1"/>
    <xf numFmtId="0" fontId="6" fillId="2" borderId="8" xfId="0" applyFont="1" applyFill="1" applyBorder="1" applyAlignment="1">
      <alignment wrapText="1"/>
    </xf>
    <xf numFmtId="0" fontId="6" fillId="2" borderId="6" xfId="0" applyFont="1" applyFill="1" applyBorder="1" applyAlignment="1">
      <alignment wrapText="1"/>
    </xf>
    <xf numFmtId="0" fontId="7" fillId="2" borderId="7" xfId="0" applyFont="1" applyFill="1" applyBorder="1" applyAlignment="1">
      <alignment wrapText="1"/>
    </xf>
    <xf numFmtId="0" fontId="7" fillId="2" borderId="6" xfId="0" applyFont="1" applyFill="1" applyBorder="1" applyAlignment="1">
      <alignment wrapText="1"/>
    </xf>
    <xf numFmtId="0" fontId="6" fillId="2" borderId="9" xfId="0" applyFont="1" applyFill="1" applyBorder="1" applyAlignment="1">
      <alignment wrapText="1"/>
    </xf>
    <xf numFmtId="0" fontId="19" fillId="2" borderId="6" xfId="0" applyFont="1" applyFill="1" applyBorder="1" applyAlignment="1">
      <alignment wrapText="1"/>
    </xf>
    <xf numFmtId="0" fontId="6" fillId="2" borderId="1" xfId="0" applyFont="1" applyFill="1" applyBorder="1"/>
    <xf numFmtId="0" fontId="7" fillId="2" borderId="1" xfId="0" applyFont="1" applyFill="1" applyBorder="1"/>
    <xf numFmtId="0" fontId="7" fillId="2" borderId="5" xfId="0" applyFont="1" applyFill="1" applyBorder="1"/>
    <xf numFmtId="0" fontId="6" fillId="2" borderId="2" xfId="0" applyFont="1" applyFill="1" applyBorder="1"/>
    <xf numFmtId="0" fontId="7" fillId="2" borderId="2" xfId="0" applyFont="1" applyFill="1" applyBorder="1"/>
    <xf numFmtId="0" fontId="7" fillId="2" borderId="4" xfId="0" applyFont="1" applyFill="1" applyBorder="1"/>
    <xf numFmtId="0" fontId="7" fillId="2" borderId="16" xfId="0" applyFont="1" applyFill="1" applyBorder="1"/>
    <xf numFmtId="0" fontId="7" fillId="2" borderId="32" xfId="0" applyFont="1" applyFill="1" applyBorder="1"/>
    <xf numFmtId="0" fontId="7" fillId="2" borderId="27" xfId="0" applyFont="1" applyFill="1" applyBorder="1"/>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0" fontId="6" fillId="2" borderId="55" xfId="0" applyFont="1" applyFill="1" applyBorder="1" applyAlignment="1">
      <alignment horizontal="center"/>
    </xf>
    <xf numFmtId="0" fontId="6" fillId="2" borderId="29" xfId="0" applyFont="1" applyFill="1" applyBorder="1" applyAlignment="1">
      <alignment horizontal="center"/>
    </xf>
    <xf numFmtId="0" fontId="7" fillId="2" borderId="17" xfId="0" applyFont="1" applyFill="1" applyBorder="1" applyAlignment="1">
      <alignment horizontal="center"/>
    </xf>
    <xf numFmtId="0" fontId="7" fillId="2" borderId="57" xfId="0" applyFont="1" applyFill="1" applyBorder="1"/>
    <xf numFmtId="3" fontId="7" fillId="2" borderId="58" xfId="0" applyNumberFormat="1" applyFont="1" applyFill="1" applyBorder="1" applyAlignment="1">
      <alignment horizontal="right"/>
    </xf>
    <xf numFmtId="3" fontId="7" fillId="2" borderId="2" xfId="0" applyNumberFormat="1" applyFont="1" applyFill="1" applyBorder="1"/>
    <xf numFmtId="3" fontId="7" fillId="2" borderId="28" xfId="0" applyNumberFormat="1" applyFont="1" applyFill="1" applyBorder="1"/>
    <xf numFmtId="0" fontId="0" fillId="2" borderId="0" xfId="0" applyFill="1"/>
    <xf numFmtId="0" fontId="0" fillId="3" borderId="0" xfId="0" applyFill="1"/>
    <xf numFmtId="0" fontId="1" fillId="3" borderId="0" xfId="1" applyFont="1" applyFill="1"/>
    <xf numFmtId="3" fontId="7" fillId="0" borderId="6" xfId="0" applyNumberFormat="1" applyFont="1" applyBorder="1" applyAlignment="1">
      <alignment wrapText="1"/>
    </xf>
    <xf numFmtId="0" fontId="7" fillId="0" borderId="0" xfId="0" applyFont="1"/>
    <xf numFmtId="3" fontId="7" fillId="0" borderId="6" xfId="0" applyNumberFormat="1" applyFont="1" applyBorder="1" applyAlignment="1">
      <alignment horizontal="right" wrapText="1"/>
    </xf>
    <xf numFmtId="3" fontId="7" fillId="0" borderId="6" xfId="0" applyNumberFormat="1" applyFont="1" applyFill="1" applyBorder="1" applyAlignment="1">
      <alignment horizontal="right" wrapText="1"/>
    </xf>
    <xf numFmtId="0" fontId="26" fillId="2" borderId="0" xfId="0" applyFont="1" applyFill="1"/>
    <xf numFmtId="3" fontId="10" fillId="2" borderId="7" xfId="0" applyNumberFormat="1" applyFont="1" applyFill="1" applyBorder="1" applyAlignment="1">
      <alignment wrapText="1"/>
    </xf>
    <xf numFmtId="0" fontId="0" fillId="0" borderId="0" xfId="0" applyFill="1"/>
    <xf numFmtId="3" fontId="6" fillId="2" borderId="73" xfId="0" applyNumberFormat="1" applyFont="1" applyFill="1" applyBorder="1"/>
    <xf numFmtId="3" fontId="10" fillId="2" borderId="74" xfId="0" applyNumberFormat="1" applyFont="1" applyFill="1" applyBorder="1"/>
    <xf numFmtId="3" fontId="6" fillId="2" borderId="74" xfId="0" applyNumberFormat="1" applyFont="1" applyFill="1" applyBorder="1"/>
    <xf numFmtId="3" fontId="9" fillId="2" borderId="74" xfId="0" applyNumberFormat="1" applyFont="1" applyFill="1" applyBorder="1"/>
    <xf numFmtId="3" fontId="9" fillId="2" borderId="75" xfId="0" applyNumberFormat="1" applyFont="1" applyFill="1" applyBorder="1"/>
    <xf numFmtId="0" fontId="10" fillId="0" borderId="0" xfId="0" applyFont="1" applyAlignment="1">
      <alignment horizontal="left" wrapText="1"/>
    </xf>
    <xf numFmtId="3" fontId="9" fillId="0" borderId="23" xfId="0" applyNumberFormat="1" applyFont="1" applyFill="1" applyBorder="1" applyAlignment="1">
      <alignment wrapText="1"/>
    </xf>
    <xf numFmtId="3" fontId="23" fillId="0" borderId="2" xfId="0" applyNumberFormat="1" applyFont="1" applyFill="1" applyBorder="1" applyAlignment="1">
      <alignment horizontal="center"/>
    </xf>
    <xf numFmtId="3" fontId="22" fillId="0" borderId="58" xfId="0" applyNumberFormat="1" applyFont="1" applyFill="1" applyBorder="1" applyAlignment="1">
      <alignment wrapText="1"/>
    </xf>
    <xf numFmtId="3" fontId="10" fillId="0" borderId="7" xfId="0" applyNumberFormat="1" applyFont="1" applyFill="1" applyBorder="1" applyAlignment="1">
      <alignment wrapText="1"/>
    </xf>
    <xf numFmtId="0" fontId="9" fillId="0" borderId="23" xfId="0" applyFont="1" applyFill="1" applyBorder="1" applyAlignment="1">
      <alignment wrapText="1"/>
    </xf>
    <xf numFmtId="0" fontId="9" fillId="0" borderId="2" xfId="0" applyFont="1" applyFill="1" applyBorder="1" applyAlignment="1">
      <alignment horizontal="center"/>
    </xf>
    <xf numFmtId="0" fontId="10" fillId="0" borderId="6" xfId="0" applyFont="1" applyFill="1" applyBorder="1" applyAlignment="1">
      <alignment wrapText="1"/>
    </xf>
    <xf numFmtId="165" fontId="9" fillId="0" borderId="23" xfId="0" applyNumberFormat="1" applyFont="1" applyFill="1" applyBorder="1" applyAlignment="1">
      <alignment wrapText="1"/>
    </xf>
    <xf numFmtId="0" fontId="23" fillId="0" borderId="16" xfId="0" applyFont="1" applyFill="1" applyBorder="1" applyAlignment="1">
      <alignment horizontal="center"/>
    </xf>
    <xf numFmtId="170" fontId="9" fillId="2" borderId="38" xfId="0" quotePrefix="1" applyNumberFormat="1" applyFont="1" applyFill="1" applyBorder="1" applyAlignment="1">
      <alignment horizontal="right"/>
    </xf>
    <xf numFmtId="0" fontId="29" fillId="0" borderId="12" xfId="0" applyFont="1" applyBorder="1" applyAlignment="1">
      <alignment horizontal="left" vertical="top" wrapText="1" indent="2"/>
    </xf>
    <xf numFmtId="3" fontId="7" fillId="2" borderId="7" xfId="0" applyNumberFormat="1" applyFont="1" applyFill="1" applyBorder="1" applyAlignment="1">
      <alignment wrapText="1"/>
    </xf>
    <xf numFmtId="0" fontId="12" fillId="2" borderId="1" xfId="0" applyFont="1" applyFill="1" applyBorder="1" applyAlignment="1" applyProtection="1">
      <alignment vertical="center" wrapText="1"/>
      <protection hidden="1"/>
    </xf>
    <xf numFmtId="0" fontId="7" fillId="2" borderId="1" xfId="0" applyFont="1" applyFill="1" applyBorder="1" applyAlignment="1" applyProtection="1">
      <alignment vertical="center"/>
      <protection hidden="1"/>
    </xf>
    <xf numFmtId="37" fontId="7" fillId="2" borderId="1" xfId="0" applyNumberFormat="1" applyFont="1" applyFill="1" applyBorder="1" applyAlignment="1" applyProtection="1">
      <alignment vertical="center"/>
      <protection hidden="1"/>
    </xf>
    <xf numFmtId="0" fontId="7" fillId="2" borderId="2" xfId="0" applyFont="1" applyFill="1" applyBorder="1" applyAlignment="1" applyProtection="1">
      <alignment vertical="center"/>
      <protection hidden="1"/>
    </xf>
    <xf numFmtId="0" fontId="7" fillId="2" borderId="27" xfId="0" applyFont="1" applyFill="1" applyBorder="1" applyAlignment="1" applyProtection="1">
      <alignment vertical="center"/>
      <protection hidden="1"/>
    </xf>
    <xf numFmtId="37" fontId="10" fillId="2" borderId="28" xfId="0" applyNumberFormat="1" applyFont="1" applyFill="1" applyBorder="1" applyAlignment="1" applyProtection="1">
      <alignment vertical="center"/>
      <protection hidden="1"/>
    </xf>
    <xf numFmtId="0" fontId="22" fillId="2" borderId="2" xfId="0" applyFont="1" applyFill="1" applyBorder="1" applyAlignment="1" applyProtection="1">
      <alignment vertical="center"/>
      <protection hidden="1"/>
    </xf>
    <xf numFmtId="37" fontId="10" fillId="2" borderId="1" xfId="0" applyNumberFormat="1" applyFont="1" applyFill="1" applyBorder="1" applyAlignment="1" applyProtection="1">
      <alignment vertical="center"/>
      <protection hidden="1"/>
    </xf>
    <xf numFmtId="166" fontId="10" fillId="2" borderId="27" xfId="0"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166" fontId="10" fillId="2" borderId="49" xfId="0" applyNumberFormat="1" applyFont="1" applyFill="1" applyBorder="1" applyAlignment="1" applyProtection="1">
      <alignment horizontal="right" vertical="center"/>
      <protection hidden="1"/>
    </xf>
    <xf numFmtId="37" fontId="7" fillId="0" borderId="1" xfId="0" applyNumberFormat="1" applyFont="1" applyBorder="1" applyAlignment="1" applyProtection="1">
      <alignment vertical="center"/>
      <protection hidden="1"/>
    </xf>
    <xf numFmtId="0" fontId="7" fillId="0" borderId="2" xfId="0" applyFont="1" applyBorder="1" applyAlignment="1" applyProtection="1">
      <alignment vertical="center"/>
      <protection hidden="1"/>
    </xf>
    <xf numFmtId="37" fontId="10" fillId="0" borderId="28" xfId="0" applyNumberFormat="1" applyFont="1" applyBorder="1" applyAlignment="1" applyProtection="1">
      <alignment vertical="center"/>
      <protection hidden="1"/>
    </xf>
    <xf numFmtId="0" fontId="10" fillId="0" borderId="2" xfId="0" applyFont="1" applyBorder="1" applyAlignment="1" applyProtection="1">
      <alignment vertical="center"/>
      <protection hidden="1"/>
    </xf>
    <xf numFmtId="37" fontId="10" fillId="0" borderId="1" xfId="0" applyNumberFormat="1" applyFont="1" applyBorder="1" applyAlignment="1" applyProtection="1">
      <alignment vertical="center"/>
      <protection hidden="1"/>
    </xf>
    <xf numFmtId="166" fontId="10" fillId="0" borderId="27" xfId="0" applyNumberFormat="1" applyFont="1" applyBorder="1" applyAlignment="1" applyProtection="1">
      <alignment horizontal="right" vertical="center"/>
      <protection hidden="1"/>
    </xf>
    <xf numFmtId="166" fontId="10" fillId="0" borderId="49" xfId="0" applyNumberFormat="1" applyFont="1" applyBorder="1" applyAlignment="1" applyProtection="1">
      <alignment horizontal="right" vertical="center"/>
      <protection hidden="1"/>
    </xf>
    <xf numFmtId="0" fontId="7" fillId="0" borderId="2" xfId="0" applyFont="1" applyFill="1" applyBorder="1"/>
    <xf numFmtId="0" fontId="31" fillId="2" borderId="77" xfId="0" applyFont="1" applyFill="1" applyBorder="1" applyAlignment="1">
      <alignment horizontal="left" vertical="top" wrapText="1"/>
    </xf>
    <xf numFmtId="0" fontId="6" fillId="2" borderId="20" xfId="0" applyFont="1" applyFill="1" applyBorder="1" applyAlignment="1">
      <alignment horizontal="left" vertical="top" wrapText="1"/>
    </xf>
    <xf numFmtId="0" fontId="31" fillId="2" borderId="19" xfId="0" applyFont="1" applyFill="1" applyBorder="1" applyAlignment="1">
      <alignment horizontal="left" vertical="top" wrapText="1" indent="1"/>
    </xf>
    <xf numFmtId="0" fontId="31" fillId="2" borderId="12" xfId="0" applyFont="1" applyFill="1" applyBorder="1" applyAlignment="1">
      <alignment horizontal="left" vertical="top" wrapText="1" indent="1"/>
    </xf>
    <xf numFmtId="0" fontId="9" fillId="2" borderId="19" xfId="0" applyFont="1" applyFill="1" applyBorder="1" applyAlignment="1">
      <alignment horizontal="left" vertical="top" wrapText="1"/>
    </xf>
    <xf numFmtId="0" fontId="12" fillId="0" borderId="1" xfId="0" applyFont="1" applyBorder="1"/>
    <xf numFmtId="0" fontId="12" fillId="0" borderId="1" xfId="0" applyFont="1" applyBorder="1" applyAlignment="1">
      <alignment horizontal="center"/>
    </xf>
    <xf numFmtId="0" fontId="29" fillId="0" borderId="20" xfId="0" applyFont="1" applyBorder="1" applyAlignment="1">
      <alignment horizontal="left" vertical="top" wrapText="1" indent="2"/>
    </xf>
    <xf numFmtId="0" fontId="29" fillId="0" borderId="14" xfId="0" applyFont="1" applyBorder="1" applyAlignment="1">
      <alignment horizontal="left" vertical="top" wrapText="1" indent="2"/>
    </xf>
    <xf numFmtId="0" fontId="7" fillId="0" borderId="6" xfId="0" applyFont="1" applyFill="1" applyBorder="1" applyAlignment="1">
      <alignment horizontal="right" wrapText="1"/>
    </xf>
    <xf numFmtId="0" fontId="15" fillId="0" borderId="2" xfId="0" applyFont="1" applyFill="1" applyBorder="1"/>
    <xf numFmtId="0" fontId="7" fillId="0" borderId="29" xfId="0" applyFont="1" applyBorder="1"/>
    <xf numFmtId="165" fontId="10" fillId="0" borderId="6" xfId="0" applyNumberFormat="1" applyFont="1" applyBorder="1" applyAlignment="1">
      <alignment wrapText="1"/>
    </xf>
    <xf numFmtId="3" fontId="9" fillId="0" borderId="2" xfId="0" applyNumberFormat="1" applyFont="1" applyBorder="1" applyAlignment="1">
      <alignment horizontal="center"/>
    </xf>
    <xf numFmtId="3" fontId="10" fillId="0" borderId="6" xfId="0" applyNumberFormat="1" applyFont="1" applyBorder="1" applyAlignment="1">
      <alignment wrapText="1"/>
    </xf>
    <xf numFmtId="0" fontId="6" fillId="2" borderId="33" xfId="0" applyFont="1" applyFill="1" applyBorder="1" applyAlignment="1">
      <alignment horizontal="center"/>
    </xf>
    <xf numFmtId="0" fontId="7" fillId="2" borderId="35" xfId="0" applyFont="1" applyFill="1" applyBorder="1" applyAlignment="1">
      <alignment horizontal="center"/>
    </xf>
    <xf numFmtId="170" fontId="10" fillId="2" borderId="69" xfId="0" quotePrefix="1" applyNumberFormat="1" applyFont="1" applyFill="1" applyBorder="1" applyAlignment="1">
      <alignment horizontal="right"/>
    </xf>
    <xf numFmtId="170" fontId="9" fillId="2" borderId="69" xfId="0" quotePrefix="1" applyNumberFormat="1" applyFont="1" applyFill="1" applyBorder="1" applyAlignment="1">
      <alignment horizontal="right"/>
    </xf>
    <xf numFmtId="170" fontId="9" fillId="2" borderId="1" xfId="0" quotePrefix="1" applyNumberFormat="1" applyFont="1" applyFill="1" applyBorder="1" applyAlignment="1">
      <alignment horizontal="right"/>
    </xf>
    <xf numFmtId="170" fontId="10" fillId="2" borderId="7" xfId="0" applyNumberFormat="1" applyFont="1" applyFill="1" applyBorder="1" applyAlignment="1">
      <alignment wrapText="1"/>
    </xf>
    <xf numFmtId="170" fontId="9" fillId="2" borderId="6" xfId="0" quotePrefix="1" applyNumberFormat="1" applyFont="1" applyFill="1" applyBorder="1" applyAlignment="1">
      <alignment horizontal="right" wrapText="1"/>
    </xf>
    <xf numFmtId="170" fontId="10" fillId="2" borderId="18" xfId="0" applyNumberFormat="1" applyFont="1" applyFill="1" applyBorder="1"/>
    <xf numFmtId="170" fontId="6" fillId="2" borderId="6" xfId="0" applyNumberFormat="1" applyFont="1" applyFill="1" applyBorder="1" applyAlignment="1">
      <alignment horizontal="right" wrapText="1"/>
    </xf>
    <xf numFmtId="170" fontId="9" fillId="2" borderId="6" xfId="0" quotePrefix="1" applyNumberFormat="1" applyFont="1" applyFill="1" applyBorder="1" applyAlignment="1">
      <alignment horizontal="right"/>
    </xf>
    <xf numFmtId="170" fontId="9" fillId="2" borderId="6" xfId="0" applyNumberFormat="1" applyFont="1" applyFill="1" applyBorder="1"/>
    <xf numFmtId="170" fontId="10" fillId="2" borderId="8" xfId="0" applyNumberFormat="1" applyFont="1" applyFill="1" applyBorder="1" applyAlignment="1">
      <alignment wrapText="1"/>
    </xf>
    <xf numFmtId="170" fontId="10" fillId="2" borderId="7" xfId="0" applyNumberFormat="1" applyFont="1" applyFill="1" applyBorder="1" applyAlignment="1">
      <alignment horizontal="right"/>
    </xf>
    <xf numFmtId="170" fontId="10" fillId="2" borderId="7" xfId="0" quotePrefix="1" applyNumberFormat="1" applyFont="1" applyFill="1" applyBorder="1" applyAlignment="1">
      <alignment horizontal="right"/>
    </xf>
    <xf numFmtId="166" fontId="10" fillId="0" borderId="47" xfId="0" quotePrefix="1" applyNumberFormat="1" applyFont="1" applyBorder="1" applyAlignment="1" applyProtection="1">
      <alignment horizontal="right"/>
      <protection hidden="1"/>
    </xf>
    <xf numFmtId="37" fontId="6" fillId="0" borderId="15" xfId="0" applyNumberFormat="1" applyFont="1" applyBorder="1" applyAlignment="1" applyProtection="1">
      <alignment horizontal="right"/>
      <protection hidden="1"/>
    </xf>
    <xf numFmtId="0" fontId="23" fillId="2" borderId="16" xfId="0" applyFont="1" applyFill="1" applyBorder="1" applyAlignment="1" applyProtection="1">
      <alignment horizontal="right"/>
      <protection hidden="1"/>
    </xf>
    <xf numFmtId="0" fontId="6" fillId="0" borderId="4" xfId="0" applyFont="1" applyBorder="1" applyProtection="1">
      <protection hidden="1"/>
    </xf>
    <xf numFmtId="0" fontId="6" fillId="0" borderId="16" xfId="0" applyFont="1" applyBorder="1" applyProtection="1">
      <protection hidden="1"/>
    </xf>
    <xf numFmtId="0" fontId="4" fillId="2" borderId="0" xfId="0" applyFont="1" applyFill="1" applyAlignment="1" applyProtection="1">
      <alignment horizontal="right"/>
      <protection hidden="1"/>
    </xf>
    <xf numFmtId="165" fontId="9" fillId="0" borderId="47" xfId="0" quotePrefix="1" applyNumberFormat="1" applyFont="1" applyBorder="1" applyAlignment="1" applyProtection="1">
      <alignment horizontal="right"/>
      <protection hidden="1"/>
    </xf>
    <xf numFmtId="0" fontId="7" fillId="0" borderId="13" xfId="0" applyFont="1" applyBorder="1" applyAlignment="1" applyProtection="1">
      <alignment horizontal="left"/>
      <protection hidden="1"/>
    </xf>
    <xf numFmtId="0" fontId="6" fillId="0" borderId="0" xfId="0" applyFont="1" applyAlignment="1" applyProtection="1">
      <alignment horizontal="left"/>
      <protection hidden="1"/>
    </xf>
    <xf numFmtId="0" fontId="7" fillId="0" borderId="0" xfId="0" applyFont="1" applyProtection="1">
      <protection hidden="1"/>
    </xf>
    <xf numFmtId="37" fontId="6" fillId="0" borderId="0" xfId="0" applyNumberFormat="1" applyFont="1" applyAlignment="1" applyProtection="1">
      <alignment horizontal="right"/>
      <protection hidden="1"/>
    </xf>
    <xf numFmtId="0" fontId="6" fillId="0" borderId="0" xfId="0" applyFont="1" applyAlignment="1" applyProtection="1">
      <alignment horizontal="right"/>
      <protection hidden="1"/>
    </xf>
    <xf numFmtId="37" fontId="7" fillId="0" borderId="0" xfId="0" applyNumberFormat="1" applyFont="1" applyAlignment="1" applyProtection="1">
      <alignment horizontal="right"/>
      <protection hidden="1"/>
    </xf>
    <xf numFmtId="0" fontId="23" fillId="0" borderId="0" xfId="0" applyFont="1" applyAlignment="1" applyProtection="1">
      <alignment horizontal="right"/>
      <protection hidden="1"/>
    </xf>
    <xf numFmtId="37" fontId="9" fillId="0" borderId="0" xfId="0" applyNumberFormat="1" applyFont="1" applyAlignment="1" applyProtection="1">
      <alignment horizontal="right"/>
      <protection hidden="1"/>
    </xf>
    <xf numFmtId="0" fontId="7" fillId="0" borderId="59" xfId="0" applyFont="1" applyBorder="1" applyProtection="1">
      <protection hidden="1"/>
    </xf>
    <xf numFmtId="0" fontId="7" fillId="0" borderId="0" xfId="0" applyFont="1" applyBorder="1" applyProtection="1">
      <protection hidden="1"/>
    </xf>
    <xf numFmtId="0" fontId="7" fillId="0" borderId="9" xfId="0" applyFont="1" applyBorder="1" applyProtection="1">
      <protection hidden="1"/>
    </xf>
    <xf numFmtId="0" fontId="6" fillId="0" borderId="43"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59" xfId="0" applyFont="1" applyBorder="1" applyAlignment="1" applyProtection="1">
      <alignment horizontal="left"/>
      <protection hidden="1"/>
    </xf>
    <xf numFmtId="37" fontId="6" fillId="0" borderId="4"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37" fontId="10" fillId="0" borderId="4" xfId="0" applyNumberFormat="1" applyFont="1" applyBorder="1" applyAlignment="1" applyProtection="1">
      <alignment horizontal="right"/>
      <protection hidden="1"/>
    </xf>
    <xf numFmtId="0" fontId="6" fillId="0" borderId="0" xfId="0" applyFont="1" applyBorder="1" applyProtection="1">
      <protection hidden="1"/>
    </xf>
    <xf numFmtId="37" fontId="6" fillId="0" borderId="0" xfId="0" applyNumberFormat="1" applyFont="1" applyBorder="1" applyAlignment="1" applyProtection="1">
      <alignment horizontal="right"/>
      <protection hidden="1"/>
    </xf>
    <xf numFmtId="0" fontId="6" fillId="0" borderId="0" xfId="0" applyFont="1" applyBorder="1" applyAlignment="1" applyProtection="1">
      <alignment horizontal="right"/>
      <protection hidden="1"/>
    </xf>
    <xf numFmtId="37" fontId="7" fillId="0" borderId="0" xfId="0" applyNumberFormat="1" applyFont="1" applyBorder="1" applyAlignment="1" applyProtection="1">
      <alignment horizontal="right"/>
      <protection hidden="1"/>
    </xf>
    <xf numFmtId="0" fontId="7" fillId="2" borderId="0" xfId="0" applyFont="1" applyFill="1" applyBorder="1" applyAlignment="1" applyProtection="1">
      <alignment horizontal="right"/>
      <protection hidden="1"/>
    </xf>
    <xf numFmtId="0" fontId="23" fillId="0" borderId="0" xfId="0" applyFont="1" applyBorder="1" applyAlignment="1" applyProtection="1">
      <alignment horizontal="right"/>
      <protection hidden="1"/>
    </xf>
    <xf numFmtId="37" fontId="10" fillId="0" borderId="0" xfId="0" applyNumberFormat="1" applyFont="1" applyBorder="1" applyAlignment="1" applyProtection="1">
      <alignment horizontal="right"/>
      <protection hidden="1"/>
    </xf>
    <xf numFmtId="3" fontId="5" fillId="0" borderId="8" xfId="0" applyNumberFormat="1" applyFont="1" applyBorder="1" applyAlignment="1" applyProtection="1">
      <protection hidden="1"/>
    </xf>
    <xf numFmtId="0" fontId="5" fillId="0" borderId="5" xfId="0" applyFont="1" applyBorder="1" applyAlignment="1" applyProtection="1">
      <protection hidden="1"/>
    </xf>
    <xf numFmtId="0" fontId="5" fillId="0" borderId="1" xfId="0" applyFont="1" applyBorder="1" applyAlignment="1" applyProtection="1">
      <protection hidden="1"/>
    </xf>
    <xf numFmtId="0" fontId="7" fillId="0" borderId="1" xfId="0" applyFont="1" applyBorder="1" applyAlignment="1" applyProtection="1">
      <protection hidden="1"/>
    </xf>
    <xf numFmtId="0" fontId="5" fillId="0" borderId="4" xfId="0" applyFont="1" applyBorder="1" applyAlignment="1" applyProtection="1">
      <protection hidden="1"/>
    </xf>
    <xf numFmtId="0" fontId="7" fillId="0" borderId="4" xfId="0" applyFont="1" applyBorder="1" applyAlignment="1" applyProtection="1">
      <protection hidden="1"/>
    </xf>
    <xf numFmtId="0" fontId="6" fillId="0" borderId="4" xfId="0" applyFont="1" applyBorder="1" applyAlignment="1" applyProtection="1">
      <protection hidden="1"/>
    </xf>
    <xf numFmtId="0" fontId="13" fillId="0" borderId="9" xfId="0" applyFont="1" applyBorder="1" applyAlignment="1" applyProtection="1">
      <protection hidden="1"/>
    </xf>
    <xf numFmtId="0" fontId="13" fillId="0" borderId="8" xfId="0" applyFont="1" applyBorder="1" applyAlignment="1" applyProtection="1">
      <protection hidden="1"/>
    </xf>
    <xf numFmtId="0" fontId="13" fillId="0" borderId="7" xfId="0" applyFont="1" applyBorder="1" applyAlignment="1" applyProtection="1">
      <protection hidden="1"/>
    </xf>
    <xf numFmtId="0" fontId="7" fillId="0" borderId="13" xfId="0" applyFont="1" applyBorder="1" applyAlignment="1" applyProtection="1">
      <alignment horizontal="left"/>
      <protection hidden="1"/>
    </xf>
    <xf numFmtId="3" fontId="10" fillId="2" borderId="14" xfId="0" applyNumberFormat="1" applyFont="1" applyFill="1" applyBorder="1" applyAlignment="1">
      <alignment horizontal="right"/>
    </xf>
    <xf numFmtId="170" fontId="9" fillId="2" borderId="42" xfId="0" applyNumberFormat="1" applyFont="1" applyFill="1" applyBorder="1"/>
    <xf numFmtId="0" fontId="6" fillId="0" borderId="6" xfId="0" applyFont="1" applyFill="1" applyBorder="1" applyAlignment="1">
      <alignment wrapText="1"/>
    </xf>
    <xf numFmtId="0" fontId="6" fillId="0" borderId="9" xfId="0" applyFont="1" applyFill="1" applyBorder="1" applyAlignment="1">
      <alignment wrapText="1"/>
    </xf>
    <xf numFmtId="3" fontId="9" fillId="2" borderId="59" xfId="0" applyNumberFormat="1" applyFont="1" applyFill="1" applyBorder="1" applyAlignment="1">
      <alignment wrapText="1"/>
    </xf>
    <xf numFmtId="3" fontId="10" fillId="2" borderId="9" xfId="0" applyNumberFormat="1" applyFont="1" applyFill="1" applyBorder="1" applyAlignment="1">
      <alignment wrapText="1"/>
    </xf>
    <xf numFmtId="3" fontId="10" fillId="0" borderId="9" xfId="0" applyNumberFormat="1" applyFont="1" applyBorder="1" applyAlignment="1">
      <alignment wrapText="1"/>
    </xf>
    <xf numFmtId="170" fontId="9" fillId="2" borderId="64" xfId="0" quotePrefix="1" applyNumberFormat="1" applyFont="1" applyFill="1" applyBorder="1" applyAlignment="1">
      <alignment horizontal="right"/>
    </xf>
    <xf numFmtId="0" fontId="7" fillId="0" borderId="21" xfId="0" applyFont="1" applyBorder="1" applyAlignment="1">
      <alignment horizontal="left" wrapText="1"/>
    </xf>
    <xf numFmtId="0" fontId="0" fillId="2" borderId="0" xfId="0" applyFill="1" applyAlignment="1"/>
    <xf numFmtId="0" fontId="9" fillId="0" borderId="8" xfId="0" applyFont="1" applyFill="1" applyBorder="1" applyAlignment="1" applyProtection="1">
      <alignment wrapText="1"/>
      <protection hidden="1"/>
    </xf>
    <xf numFmtId="0" fontId="27" fillId="0" borderId="14" xfId="0" applyFont="1" applyFill="1" applyBorder="1" applyAlignment="1">
      <alignment wrapText="1"/>
    </xf>
    <xf numFmtId="0" fontId="7" fillId="0" borderId="1" xfId="0" applyFont="1" applyBorder="1" applyAlignment="1">
      <alignment horizontal="left" wrapText="1"/>
    </xf>
    <xf numFmtId="0" fontId="6" fillId="2" borderId="3" xfId="0" applyFont="1" applyFill="1" applyBorder="1" applyAlignment="1">
      <alignment horizontal="center"/>
    </xf>
    <xf numFmtId="0" fontId="6" fillId="0" borderId="55" xfId="0" applyFont="1" applyBorder="1" applyAlignment="1">
      <alignment horizontal="center"/>
    </xf>
    <xf numFmtId="0" fontId="6" fillId="0" borderId="29" xfId="0" applyFont="1" applyBorder="1" applyAlignment="1">
      <alignment horizontal="center"/>
    </xf>
    <xf numFmtId="0" fontId="7" fillId="0" borderId="17" xfId="0" applyFont="1" applyBorder="1" applyAlignment="1">
      <alignment horizontal="center"/>
    </xf>
    <xf numFmtId="0" fontId="7" fillId="0" borderId="57" xfId="0" applyFont="1" applyBorder="1"/>
    <xf numFmtId="3" fontId="9" fillId="0" borderId="23" xfId="0" applyNumberFormat="1" applyFont="1" applyBorder="1" applyAlignment="1">
      <alignment wrapText="1"/>
    </xf>
    <xf numFmtId="3" fontId="9" fillId="0" borderId="59" xfId="0" applyNumberFormat="1" applyFont="1" applyBorder="1" applyAlignment="1">
      <alignment wrapText="1"/>
    </xf>
    <xf numFmtId="3" fontId="7" fillId="0" borderId="58" xfId="0" applyNumberFormat="1" applyFont="1" applyBorder="1" applyAlignment="1">
      <alignment wrapText="1"/>
    </xf>
    <xf numFmtId="3" fontId="6" fillId="0" borderId="23" xfId="0" applyNumberFormat="1" applyFont="1" applyBorder="1" applyAlignment="1">
      <alignment wrapText="1"/>
    </xf>
    <xf numFmtId="0" fontId="7" fillId="0" borderId="58" xfId="0" applyFont="1" applyBorder="1" applyAlignment="1">
      <alignment wrapText="1"/>
    </xf>
    <xf numFmtId="0" fontId="9" fillId="0" borderId="23" xfId="0" applyFont="1" applyBorder="1" applyAlignment="1">
      <alignment wrapText="1"/>
    </xf>
    <xf numFmtId="0" fontId="6" fillId="0" borderId="23" xfId="0" applyFont="1" applyBorder="1" applyAlignment="1">
      <alignment wrapText="1"/>
    </xf>
    <xf numFmtId="0" fontId="0" fillId="2" borderId="79" xfId="0" applyFill="1" applyBorder="1"/>
    <xf numFmtId="3" fontId="9" fillId="2" borderId="65" xfId="0" applyNumberFormat="1" applyFont="1" applyFill="1" applyBorder="1" applyAlignment="1">
      <alignment wrapText="1"/>
    </xf>
    <xf numFmtId="0" fontId="6" fillId="2" borderId="34" xfId="0" applyFont="1" applyFill="1" applyBorder="1" applyAlignment="1">
      <alignment horizontal="center"/>
    </xf>
    <xf numFmtId="0" fontId="7" fillId="2" borderId="78" xfId="0" applyFont="1" applyFill="1" applyBorder="1"/>
    <xf numFmtId="3" fontId="9" fillId="2" borderId="44" xfId="0" applyNumberFormat="1" applyFont="1" applyFill="1" applyBorder="1" applyAlignment="1">
      <alignment wrapText="1"/>
    </xf>
    <xf numFmtId="3" fontId="22" fillId="2" borderId="67" xfId="0" applyNumberFormat="1" applyFont="1" applyFill="1" applyBorder="1" applyAlignment="1">
      <alignment wrapText="1"/>
    </xf>
    <xf numFmtId="0" fontId="22" fillId="2" borderId="67" xfId="0" applyFont="1" applyFill="1" applyBorder="1" applyAlignment="1">
      <alignment wrapText="1"/>
    </xf>
    <xf numFmtId="165" fontId="9" fillId="2" borderId="65" xfId="0" applyNumberFormat="1" applyFont="1" applyFill="1" applyBorder="1" applyAlignment="1">
      <alignment wrapText="1"/>
    </xf>
    <xf numFmtId="165" fontId="9" fillId="2" borderId="39" xfId="0" applyNumberFormat="1" applyFont="1" applyFill="1" applyBorder="1" applyAlignment="1">
      <alignment wrapText="1"/>
    </xf>
    <xf numFmtId="0" fontId="23" fillId="2" borderId="40" xfId="0" applyFont="1" applyFill="1" applyBorder="1" applyAlignment="1">
      <alignment horizontal="center"/>
    </xf>
    <xf numFmtId="0" fontId="10" fillId="2" borderId="41" xfId="0" applyFont="1" applyFill="1" applyBorder="1" applyAlignment="1">
      <alignment wrapText="1"/>
    </xf>
    <xf numFmtId="165" fontId="10" fillId="0" borderId="6" xfId="0" applyNumberFormat="1" applyFont="1" applyFill="1" applyBorder="1" applyAlignment="1">
      <alignment wrapText="1"/>
    </xf>
    <xf numFmtId="0" fontId="0" fillId="2" borderId="59" xfId="0" applyFill="1" applyBorder="1"/>
    <xf numFmtId="3" fontId="9" fillId="2" borderId="27" xfId="0" applyNumberFormat="1" applyFont="1" applyFill="1" applyBorder="1" applyAlignment="1">
      <alignment horizontal="center"/>
    </xf>
    <xf numFmtId="170" fontId="9" fillId="2" borderId="59" xfId="0" quotePrefix="1" applyNumberFormat="1" applyFont="1" applyFill="1" applyBorder="1" applyAlignment="1">
      <alignment horizontal="right"/>
    </xf>
    <xf numFmtId="3" fontId="23" fillId="2" borderId="27" xfId="0" applyNumberFormat="1" applyFont="1" applyFill="1" applyBorder="1" applyAlignment="1">
      <alignment horizontal="center"/>
    </xf>
    <xf numFmtId="165" fontId="9" fillId="2" borderId="6" xfId="2" applyNumberFormat="1" applyFont="1" applyFill="1" applyBorder="1" applyAlignment="1">
      <alignment horizontal="right" wrapText="1"/>
    </xf>
    <xf numFmtId="0" fontId="23" fillId="2" borderId="27" xfId="0" applyFont="1" applyFill="1" applyBorder="1" applyAlignment="1">
      <alignment horizontal="center"/>
    </xf>
    <xf numFmtId="0" fontId="9" fillId="2" borderId="27" xfId="0" applyFont="1" applyFill="1" applyBorder="1" applyAlignment="1">
      <alignment horizontal="center"/>
    </xf>
    <xf numFmtId="0" fontId="9" fillId="2" borderId="6" xfId="0" quotePrefix="1" applyFont="1" applyFill="1" applyBorder="1" applyAlignment="1">
      <alignment horizontal="right" wrapText="1"/>
    </xf>
    <xf numFmtId="0" fontId="7" fillId="0" borderId="4"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6" fillId="0" borderId="27" xfId="0" applyFont="1" applyBorder="1" applyAlignment="1" applyProtection="1">
      <alignment horizontal="right"/>
      <protection hidden="1"/>
    </xf>
    <xf numFmtId="0" fontId="11" fillId="0" borderId="27" xfId="0" applyFont="1" applyBorder="1" applyProtection="1">
      <protection hidden="1"/>
    </xf>
    <xf numFmtId="166" fontId="10" fillId="0" borderId="8" xfId="0" quotePrefix="1" applyNumberFormat="1" applyFont="1" applyBorder="1" applyAlignment="1" applyProtection="1">
      <alignment horizontal="right"/>
      <protection hidden="1"/>
    </xf>
    <xf numFmtId="166" fontId="11" fillId="0" borderId="5" xfId="0" applyNumberFormat="1" applyFont="1" applyBorder="1" applyProtection="1">
      <protection hidden="1"/>
    </xf>
    <xf numFmtId="166" fontId="7" fillId="0" borderId="1" xfId="0" applyNumberFormat="1" applyFont="1" applyBorder="1" applyProtection="1">
      <protection hidden="1"/>
    </xf>
    <xf numFmtId="166" fontId="6" fillId="0" borderId="1" xfId="0" applyNumberFormat="1" applyFont="1" applyBorder="1" applyProtection="1">
      <protection hidden="1"/>
    </xf>
    <xf numFmtId="166" fontId="6" fillId="0" borderId="3" xfId="0" applyNumberFormat="1" applyFont="1" applyBorder="1" applyAlignment="1" applyProtection="1">
      <alignment horizontal="center"/>
      <protection hidden="1"/>
    </xf>
    <xf numFmtId="0" fontId="7" fillId="0" borderId="80" xfId="0" applyFont="1" applyBorder="1" applyAlignment="1" applyProtection="1">
      <alignment horizontal="center"/>
      <protection hidden="1"/>
    </xf>
    <xf numFmtId="37" fontId="7" fillId="0" borderId="46" xfId="0" applyNumberFormat="1" applyFont="1" applyBorder="1" applyAlignment="1" applyProtection="1">
      <alignment horizontal="right"/>
      <protection hidden="1"/>
    </xf>
    <xf numFmtId="37" fontId="6" fillId="0" borderId="46" xfId="0" applyNumberFormat="1" applyFont="1" applyBorder="1" applyAlignment="1" applyProtection="1">
      <alignment horizontal="right"/>
      <protection hidden="1"/>
    </xf>
    <xf numFmtId="37" fontId="6" fillId="0" borderId="52" xfId="0" applyNumberFormat="1" applyFont="1" applyBorder="1" applyAlignment="1" applyProtection="1">
      <alignment horizontal="right"/>
      <protection hidden="1"/>
    </xf>
    <xf numFmtId="37" fontId="6" fillId="0" borderId="81" xfId="0" applyNumberFormat="1" applyFont="1" applyBorder="1" applyAlignment="1" applyProtection="1">
      <alignment horizontal="right"/>
      <protection hidden="1"/>
    </xf>
    <xf numFmtId="0" fontId="0" fillId="2" borderId="0" xfId="0" applyFill="1" applyBorder="1" applyProtection="1">
      <protection hidden="1"/>
    </xf>
    <xf numFmtId="0" fontId="6" fillId="0" borderId="17" xfId="0" applyFont="1" applyBorder="1" applyAlignment="1" applyProtection="1">
      <alignment horizontal="center"/>
      <protection hidden="1"/>
    </xf>
    <xf numFmtId="0" fontId="0" fillId="2" borderId="0" xfId="0" applyFill="1" applyBorder="1" applyAlignment="1" applyProtection="1">
      <alignment horizontal="right"/>
      <protection hidden="1"/>
    </xf>
    <xf numFmtId="0" fontId="0" fillId="2" borderId="0" xfId="0" applyFill="1" applyBorder="1" applyAlignment="1" applyProtection="1">
      <alignment vertical="center"/>
      <protection hidden="1"/>
    </xf>
    <xf numFmtId="37" fontId="9" fillId="2" borderId="58" xfId="0" applyNumberFormat="1" applyFont="1" applyFill="1" applyBorder="1" applyAlignment="1" applyProtection="1">
      <alignment horizontal="right"/>
      <protection hidden="1"/>
    </xf>
    <xf numFmtId="37" fontId="7" fillId="2" borderId="46" xfId="0" applyNumberFormat="1" applyFont="1" applyFill="1" applyBorder="1" applyAlignment="1" applyProtection="1">
      <alignment horizontal="right"/>
      <protection hidden="1"/>
    </xf>
    <xf numFmtId="37" fontId="6" fillId="2" borderId="46" xfId="0" applyNumberFormat="1" applyFont="1" applyFill="1" applyBorder="1" applyAlignment="1" applyProtection="1">
      <alignment horizontal="right"/>
      <protection hidden="1"/>
    </xf>
    <xf numFmtId="37" fontId="7" fillId="2" borderId="48" xfId="0" applyNumberFormat="1" applyFont="1" applyFill="1" applyBorder="1" applyAlignment="1" applyProtection="1">
      <alignment vertical="center"/>
      <protection hidden="1"/>
    </xf>
    <xf numFmtId="0" fontId="0" fillId="2" borderId="79" xfId="0" applyFill="1" applyBorder="1" applyProtection="1">
      <protection hidden="1"/>
    </xf>
    <xf numFmtId="37" fontId="6" fillId="2" borderId="52" xfId="0" applyNumberFormat="1" applyFont="1" applyFill="1" applyBorder="1" applyAlignment="1" applyProtection="1">
      <alignment horizontal="right"/>
      <protection hidden="1"/>
    </xf>
    <xf numFmtId="37" fontId="6" fillId="0" borderId="65" xfId="0" applyNumberFormat="1" applyFont="1" applyBorder="1" applyAlignment="1" applyProtection="1">
      <alignment horizontal="right"/>
      <protection hidden="1"/>
    </xf>
    <xf numFmtId="37" fontId="7" fillId="0" borderId="44" xfId="0" applyNumberFormat="1" applyFont="1" applyBorder="1" applyAlignment="1" applyProtection="1">
      <alignment horizontal="right"/>
      <protection hidden="1"/>
    </xf>
    <xf numFmtId="37" fontId="6" fillId="0" borderId="82" xfId="0" applyNumberFormat="1" applyFont="1" applyBorder="1" applyAlignment="1" applyProtection="1">
      <alignment horizontal="right"/>
      <protection hidden="1"/>
    </xf>
    <xf numFmtId="165" fontId="9" fillId="0" borderId="83" xfId="0" applyNumberFormat="1" applyFont="1" applyBorder="1" applyAlignment="1" applyProtection="1">
      <alignment horizontal="right"/>
      <protection hidden="1"/>
    </xf>
    <xf numFmtId="0" fontId="6" fillId="0" borderId="83" xfId="0" applyFont="1" applyBorder="1" applyProtection="1">
      <protection hidden="1"/>
    </xf>
    <xf numFmtId="0" fontId="7" fillId="0" borderId="83" xfId="0" applyFont="1" applyBorder="1" applyProtection="1">
      <protection hidden="1"/>
    </xf>
    <xf numFmtId="0" fontId="7" fillId="0" borderId="82" xfId="0" applyFont="1" applyBorder="1" applyProtection="1">
      <protection hidden="1"/>
    </xf>
    <xf numFmtId="0" fontId="7" fillId="0" borderId="45" xfId="0" applyFont="1" applyBorder="1" applyProtection="1">
      <protection hidden="1"/>
    </xf>
    <xf numFmtId="37" fontId="6" fillId="0" borderId="79" xfId="0" applyNumberFormat="1" applyFont="1" applyBorder="1" applyAlignment="1" applyProtection="1">
      <alignment horizontal="right"/>
      <protection hidden="1"/>
    </xf>
    <xf numFmtId="165" fontId="9" fillId="0" borderId="64" xfId="0" applyNumberFormat="1" applyFont="1" applyBorder="1" applyAlignment="1" applyProtection="1">
      <alignment horizontal="right"/>
      <protection hidden="1"/>
    </xf>
    <xf numFmtId="37" fontId="6" fillId="0" borderId="39" xfId="0" applyNumberFormat="1" applyFont="1" applyBorder="1" applyAlignment="1" applyProtection="1">
      <alignment horizontal="right"/>
      <protection hidden="1"/>
    </xf>
    <xf numFmtId="0" fontId="6" fillId="0" borderId="40" xfId="0" applyFont="1" applyBorder="1" applyAlignment="1" applyProtection="1">
      <alignment horizontal="right"/>
      <protection hidden="1"/>
    </xf>
    <xf numFmtId="0" fontId="6" fillId="0" borderId="84" xfId="0" applyFont="1" applyBorder="1" applyAlignment="1" applyProtection="1">
      <alignment horizontal="center"/>
      <protection hidden="1"/>
    </xf>
    <xf numFmtId="0" fontId="6" fillId="2" borderId="4" xfId="0" applyFont="1" applyFill="1" applyBorder="1" applyProtection="1">
      <protection hidden="1"/>
    </xf>
    <xf numFmtId="37" fontId="7" fillId="0" borderId="48" xfId="0" applyNumberFormat="1" applyFont="1" applyBorder="1" applyAlignment="1" applyProtection="1">
      <alignment vertical="center"/>
      <protection hidden="1"/>
    </xf>
    <xf numFmtId="0" fontId="6" fillId="2" borderId="56" xfId="0" applyFont="1" applyFill="1" applyBorder="1" applyAlignment="1">
      <alignment horizontal="center"/>
    </xf>
    <xf numFmtId="170" fontId="10" fillId="2" borderId="21" xfId="0" applyNumberFormat="1" applyFont="1" applyFill="1" applyBorder="1"/>
    <xf numFmtId="170" fontId="10" fillId="2" borderId="13" xfId="0" applyNumberFormat="1" applyFont="1" applyFill="1" applyBorder="1"/>
    <xf numFmtId="170" fontId="9" fillId="2" borderId="13" xfId="0" applyNumberFormat="1" applyFont="1" applyFill="1" applyBorder="1" applyAlignment="1">
      <alignment horizontal="right"/>
    </xf>
    <xf numFmtId="170" fontId="10" fillId="2" borderId="13" xfId="0" quotePrefix="1" applyNumberFormat="1" applyFont="1" applyFill="1" applyBorder="1" applyAlignment="1">
      <alignment horizontal="right"/>
    </xf>
    <xf numFmtId="170" fontId="22" fillId="2" borderId="25" xfId="0" applyNumberFormat="1" applyFont="1" applyFill="1" applyBorder="1"/>
    <xf numFmtId="170" fontId="10" fillId="2" borderId="10" xfId="0" quotePrefix="1" applyNumberFormat="1" applyFont="1" applyFill="1" applyBorder="1" applyAlignment="1">
      <alignment horizontal="right"/>
    </xf>
    <xf numFmtId="170" fontId="10" fillId="2" borderId="13" xfId="0" applyNumberFormat="1" applyFont="1" applyFill="1" applyBorder="1" applyAlignment="1">
      <alignment horizontal="right"/>
    </xf>
    <xf numFmtId="170" fontId="9" fillId="2" borderId="10" xfId="0" quotePrefix="1" applyNumberFormat="1" applyFont="1" applyFill="1" applyBorder="1" applyAlignment="1">
      <alignment horizontal="right"/>
    </xf>
    <xf numFmtId="170" fontId="9" fillId="2" borderId="10" xfId="0" applyNumberFormat="1" applyFont="1" applyFill="1" applyBorder="1" applyAlignment="1">
      <alignment horizontal="right"/>
    </xf>
    <xf numFmtId="170" fontId="10" fillId="2" borderId="10" xfId="0" applyNumberFormat="1" applyFont="1" applyFill="1" applyBorder="1" applyAlignment="1">
      <alignment horizontal="right"/>
    </xf>
    <xf numFmtId="3" fontId="22" fillId="2" borderId="67" xfId="0" applyNumberFormat="1" applyFont="1" applyFill="1" applyBorder="1"/>
    <xf numFmtId="0" fontId="22" fillId="2" borderId="67" xfId="0" applyFont="1" applyFill="1" applyBorder="1"/>
    <xf numFmtId="0" fontId="25" fillId="0" borderId="0" xfId="0" applyFont="1" applyFill="1" applyBorder="1"/>
    <xf numFmtId="0" fontId="10" fillId="0" borderId="52" xfId="0" applyFont="1" applyBorder="1"/>
    <xf numFmtId="0" fontId="10" fillId="0" borderId="53" xfId="0" applyFont="1" applyBorder="1"/>
    <xf numFmtId="0" fontId="6" fillId="2" borderId="0" xfId="0" applyFont="1" applyFill="1" applyAlignment="1">
      <alignment horizontal="center"/>
    </xf>
    <xf numFmtId="0" fontId="6" fillId="2" borderId="70" xfId="0" applyFont="1" applyFill="1" applyBorder="1" applyAlignment="1">
      <alignment horizontal="center"/>
    </xf>
    <xf numFmtId="0" fontId="7" fillId="2" borderId="71" xfId="0" applyFont="1" applyFill="1" applyBorder="1" applyAlignment="1">
      <alignment horizontal="center"/>
    </xf>
    <xf numFmtId="37" fontId="7" fillId="0" borderId="8" xfId="0" applyNumberFormat="1" applyFont="1" applyFill="1" applyBorder="1" applyAlignment="1" applyProtection="1">
      <alignment horizontal="right"/>
      <protection hidden="1"/>
    </xf>
    <xf numFmtId="166" fontId="10" fillId="0" borderId="85" xfId="0" quotePrefix="1" applyNumberFormat="1" applyFont="1" applyBorder="1" applyAlignment="1" applyProtection="1">
      <alignment horizontal="right"/>
      <protection hidden="1"/>
    </xf>
    <xf numFmtId="166" fontId="10" fillId="0" borderId="86" xfId="0" quotePrefix="1" applyNumberFormat="1" applyFont="1" applyBorder="1" applyAlignment="1" applyProtection="1">
      <alignment horizontal="right"/>
      <protection hidden="1"/>
    </xf>
    <xf numFmtId="3" fontId="10" fillId="2" borderId="15" xfId="0" applyNumberFormat="1" applyFont="1" applyFill="1" applyBorder="1" applyAlignment="1">
      <alignment horizontal="right"/>
    </xf>
    <xf numFmtId="171" fontId="9" fillId="2" borderId="1" xfId="0" applyNumberFormat="1" applyFont="1" applyFill="1" applyBorder="1"/>
    <xf numFmtId="171" fontId="9" fillId="2" borderId="6" xfId="0" applyNumberFormat="1" applyFont="1" applyFill="1" applyBorder="1" applyAlignment="1">
      <alignment wrapText="1"/>
    </xf>
    <xf numFmtId="171" fontId="10" fillId="2" borderId="8" xfId="0" applyNumberFormat="1" applyFont="1" applyFill="1" applyBorder="1"/>
    <xf numFmtId="171" fontId="7" fillId="2" borderId="1" xfId="0" applyNumberFormat="1" applyFont="1" applyFill="1" applyBorder="1"/>
    <xf numFmtId="171" fontId="7" fillId="2" borderId="8" xfId="0" applyNumberFormat="1" applyFont="1" applyFill="1" applyBorder="1"/>
    <xf numFmtId="171" fontId="10" fillId="2" borderId="18" xfId="0" applyNumberFormat="1" applyFont="1" applyFill="1" applyBorder="1"/>
    <xf numFmtId="171" fontId="7" fillId="2" borderId="18" xfId="0" applyNumberFormat="1" applyFont="1" applyFill="1" applyBorder="1"/>
    <xf numFmtId="171" fontId="10" fillId="2" borderId="6" xfId="0" applyNumberFormat="1" applyFont="1" applyFill="1" applyBorder="1"/>
    <xf numFmtId="171" fontId="7" fillId="2" borderId="6" xfId="0" applyNumberFormat="1" applyFont="1" applyFill="1" applyBorder="1"/>
    <xf numFmtId="0" fontId="10" fillId="2" borderId="7" xfId="0" applyFont="1" applyFill="1" applyBorder="1"/>
    <xf numFmtId="171" fontId="9" fillId="2" borderId="6" xfId="0" applyNumberFormat="1" applyFont="1" applyFill="1" applyBorder="1"/>
    <xf numFmtId="171" fontId="10" fillId="2" borderId="7" xfId="0" applyNumberFormat="1" applyFont="1" applyFill="1" applyBorder="1" applyAlignment="1">
      <alignment wrapText="1"/>
    </xf>
    <xf numFmtId="171" fontId="7" fillId="2" borderId="7" xfId="0" applyNumberFormat="1" applyFont="1" applyFill="1" applyBorder="1" applyAlignment="1">
      <alignment wrapText="1"/>
    </xf>
    <xf numFmtId="171" fontId="10" fillId="2" borderId="8" xfId="0" applyNumberFormat="1" applyFont="1" applyFill="1" applyBorder="1" applyAlignment="1">
      <alignment wrapText="1"/>
    </xf>
    <xf numFmtId="171" fontId="7" fillId="2" borderId="8" xfId="0" applyNumberFormat="1" applyFont="1" applyFill="1" applyBorder="1" applyAlignment="1">
      <alignment wrapText="1"/>
    </xf>
    <xf numFmtId="171" fontId="10" fillId="0" borderId="7" xfId="0" applyNumberFormat="1" applyFont="1" applyFill="1" applyBorder="1" applyAlignment="1">
      <alignment wrapText="1"/>
    </xf>
    <xf numFmtId="171" fontId="10" fillId="2" borderId="7" xfId="0" applyNumberFormat="1" applyFont="1" applyFill="1" applyBorder="1"/>
    <xf numFmtId="171" fontId="7" fillId="2" borderId="7" xfId="0" applyNumberFormat="1" applyFont="1" applyFill="1" applyBorder="1"/>
    <xf numFmtId="0" fontId="10" fillId="2" borderId="7" xfId="0" applyFont="1" applyFill="1" applyBorder="1" applyAlignment="1">
      <alignment horizontal="right" wrapText="1"/>
    </xf>
    <xf numFmtId="37" fontId="11" fillId="0" borderId="78" xfId="0" applyNumberFormat="1" applyFont="1" applyBorder="1" applyProtection="1">
      <protection hidden="1"/>
    </xf>
    <xf numFmtId="166" fontId="9" fillId="0" borderId="85" xfId="0" quotePrefix="1" applyNumberFormat="1" applyFont="1" applyBorder="1" applyAlignment="1" applyProtection="1">
      <alignment horizontal="right"/>
      <protection hidden="1"/>
    </xf>
    <xf numFmtId="166" fontId="9" fillId="0" borderId="86" xfId="0" quotePrefix="1" applyNumberFormat="1" applyFont="1" applyBorder="1" applyAlignment="1" applyProtection="1">
      <alignment horizontal="right"/>
      <protection hidden="1"/>
    </xf>
    <xf numFmtId="166" fontId="6" fillId="0" borderId="8" xfId="0" applyNumberFormat="1" applyFont="1" applyBorder="1" applyAlignment="1" applyProtection="1">
      <alignment horizontal="right"/>
      <protection hidden="1"/>
    </xf>
    <xf numFmtId="166" fontId="6" fillId="0" borderId="54" xfId="0" applyNumberFormat="1" applyFont="1" applyBorder="1" applyAlignment="1" applyProtection="1">
      <alignment horizontal="right"/>
      <protection hidden="1"/>
    </xf>
    <xf numFmtId="166" fontId="6" fillId="2" borderId="54" xfId="0" applyNumberFormat="1" applyFont="1" applyFill="1" applyBorder="1" applyAlignment="1" applyProtection="1">
      <alignment horizontal="right"/>
      <protection hidden="1"/>
    </xf>
    <xf numFmtId="164" fontId="0" fillId="2" borderId="0" xfId="2" applyNumberFormat="1" applyFont="1" applyFill="1"/>
    <xf numFmtId="170" fontId="10" fillId="2" borderId="38" xfId="0" applyNumberFormat="1" applyFont="1" applyFill="1" applyBorder="1" applyAlignment="1">
      <alignment horizontal="right"/>
    </xf>
    <xf numFmtId="37" fontId="7" fillId="2" borderId="44" xfId="0" applyNumberFormat="1" applyFont="1" applyFill="1" applyBorder="1" applyAlignment="1" applyProtection="1">
      <alignment horizontal="right"/>
      <protection hidden="1"/>
    </xf>
    <xf numFmtId="37" fontId="10" fillId="2" borderId="9" xfId="0" applyNumberFormat="1" applyFont="1" applyFill="1" applyBorder="1" applyAlignment="1" applyProtection="1">
      <alignment horizontal="right"/>
      <protection hidden="1"/>
    </xf>
    <xf numFmtId="165" fontId="10" fillId="2" borderId="45" xfId="0" applyNumberFormat="1" applyFont="1" applyFill="1" applyBorder="1" applyAlignment="1" applyProtection="1">
      <alignment horizontal="right"/>
      <protection hidden="1"/>
    </xf>
    <xf numFmtId="0" fontId="6" fillId="0" borderId="13" xfId="0" applyFont="1" applyBorder="1" applyAlignment="1" applyProtection="1">
      <alignment horizontal="left"/>
      <protection hidden="1"/>
    </xf>
    <xf numFmtId="3" fontId="6" fillId="2" borderId="11" xfId="0" applyNumberFormat="1" applyFont="1" applyFill="1" applyBorder="1" applyAlignment="1">
      <alignment horizontal="right"/>
    </xf>
    <xf numFmtId="37" fontId="7" fillId="0" borderId="8" xfId="0" quotePrefix="1" applyNumberFormat="1" applyFont="1" applyBorder="1" applyAlignment="1" applyProtection="1">
      <alignment horizontal="right"/>
      <protection hidden="1"/>
    </xf>
    <xf numFmtId="37" fontId="7" fillId="2" borderId="46" xfId="0" quotePrefix="1" applyNumberFormat="1" applyFont="1" applyFill="1" applyBorder="1" applyAlignment="1" applyProtection="1">
      <alignment horizontal="right"/>
      <protection hidden="1"/>
    </xf>
    <xf numFmtId="166" fontId="9" fillId="0" borderId="8" xfId="0" quotePrefix="1" applyNumberFormat="1" applyFont="1" applyBorder="1" applyAlignment="1" applyProtection="1">
      <alignment horizontal="right"/>
      <protection hidden="1"/>
    </xf>
    <xf numFmtId="0" fontId="20" fillId="0" borderId="16" xfId="0" applyFont="1" applyBorder="1" applyAlignment="1" applyProtection="1">
      <alignment horizontal="right"/>
      <protection hidden="1"/>
    </xf>
    <xf numFmtId="0" fontId="12" fillId="0" borderId="0" xfId="0" applyFont="1" applyFill="1"/>
    <xf numFmtId="0" fontId="12" fillId="2" borderId="0" xfId="0" applyFont="1" applyFill="1"/>
    <xf numFmtId="0" fontId="12" fillId="2" borderId="1"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4" fillId="2" borderId="0" xfId="0" applyFont="1" applyFill="1" applyBorder="1" applyAlignment="1" applyProtection="1">
      <alignment horizontal="right"/>
      <protection hidden="1"/>
    </xf>
    <xf numFmtId="164" fontId="4" fillId="2" borderId="0" xfId="2" applyNumberFormat="1" applyFont="1" applyFill="1"/>
    <xf numFmtId="0" fontId="6" fillId="2" borderId="40" xfId="0" applyFont="1" applyFill="1" applyBorder="1" applyAlignment="1" applyProtection="1">
      <alignment horizontal="right"/>
      <protection hidden="1"/>
    </xf>
    <xf numFmtId="0" fontId="23" fillId="2" borderId="40" xfId="0" applyFont="1" applyFill="1" applyBorder="1" applyAlignment="1" applyProtection="1">
      <alignment horizontal="right"/>
      <protection hidden="1"/>
    </xf>
    <xf numFmtId="0" fontId="7" fillId="2" borderId="0" xfId="0" applyFont="1" applyFill="1" applyBorder="1" applyAlignment="1" applyProtection="1">
      <alignment vertical="center"/>
      <protection hidden="1"/>
    </xf>
    <xf numFmtId="37" fontId="7" fillId="2" borderId="0" xfId="0" applyNumberFormat="1" applyFont="1" applyFill="1" applyBorder="1" applyAlignment="1" applyProtection="1">
      <alignment vertical="center"/>
      <protection hidden="1"/>
    </xf>
    <xf numFmtId="37" fontId="10" fillId="2" borderId="0" xfId="0" applyNumberFormat="1" applyFont="1" applyFill="1" applyBorder="1" applyAlignment="1" applyProtection="1">
      <alignment vertical="center"/>
      <protection hidden="1"/>
    </xf>
    <xf numFmtId="0" fontId="22" fillId="2" borderId="0" xfId="0" applyFont="1" applyFill="1" applyBorder="1" applyAlignment="1" applyProtection="1">
      <alignment vertical="center"/>
      <protection hidden="1"/>
    </xf>
    <xf numFmtId="37" fontId="7" fillId="2" borderId="79" xfId="0" applyNumberFormat="1" applyFont="1" applyFill="1" applyBorder="1" applyAlignment="1" applyProtection="1">
      <alignment vertical="center"/>
      <protection hidden="1"/>
    </xf>
    <xf numFmtId="0" fontId="12" fillId="2" borderId="0" xfId="0" applyFont="1" applyFill="1" applyAlignment="1"/>
    <xf numFmtId="0" fontId="6" fillId="2" borderId="31" xfId="0" applyFont="1" applyFill="1" applyBorder="1" applyAlignment="1" applyProtection="1">
      <alignment horizontal="right"/>
      <protection hidden="1"/>
    </xf>
    <xf numFmtId="37" fontId="4" fillId="2" borderId="0" xfId="0" applyNumberFormat="1" applyFont="1" applyFill="1"/>
    <xf numFmtId="0" fontId="6" fillId="2" borderId="0" xfId="0" applyFont="1" applyFill="1" applyBorder="1" applyProtection="1">
      <protection hidden="1"/>
    </xf>
    <xf numFmtId="0" fontId="7" fillId="0" borderId="79" xfId="0" applyFont="1" applyBorder="1" applyProtection="1">
      <protection hidden="1"/>
    </xf>
    <xf numFmtId="0" fontId="9" fillId="0" borderId="2" xfId="0" applyFont="1" applyBorder="1" applyAlignment="1" applyProtection="1">
      <alignment horizontal="right"/>
      <protection hidden="1"/>
    </xf>
    <xf numFmtId="0" fontId="4" fillId="0" borderId="0" xfId="0" applyFont="1" applyAlignment="1" applyProtection="1">
      <alignment horizontal="right"/>
      <protection hidden="1"/>
    </xf>
    <xf numFmtId="0" fontId="37" fillId="0" borderId="1" xfId="0" applyFont="1" applyBorder="1" applyProtection="1">
      <protection hidden="1"/>
    </xf>
    <xf numFmtId="0" fontId="37" fillId="2" borderId="1" xfId="0" applyFont="1" applyFill="1" applyBorder="1" applyProtection="1">
      <protection hidden="1"/>
    </xf>
    <xf numFmtId="167" fontId="4" fillId="2" borderId="0" xfId="0" applyNumberFormat="1" applyFont="1" applyFill="1"/>
    <xf numFmtId="0" fontId="33" fillId="2" borderId="0" xfId="0" applyFont="1" applyFill="1" applyBorder="1"/>
    <xf numFmtId="0" fontId="12" fillId="2" borderId="0" xfId="0" applyFont="1" applyFill="1" applyBorder="1"/>
    <xf numFmtId="0" fontId="6" fillId="0" borderId="13" xfId="0" applyFont="1" applyBorder="1" applyAlignment="1" applyProtection="1">
      <alignment horizontal="left"/>
      <protection hidden="1"/>
    </xf>
    <xf numFmtId="0" fontId="7" fillId="0" borderId="13" xfId="0" applyFont="1" applyBorder="1" applyAlignment="1" applyProtection="1">
      <alignment horizontal="left"/>
      <protection hidden="1"/>
    </xf>
    <xf numFmtId="37" fontId="7" fillId="2" borderId="8" xfId="0" quotePrefix="1" applyNumberFormat="1" applyFont="1" applyFill="1" applyBorder="1" applyAlignment="1" applyProtection="1">
      <alignment horizontal="right"/>
      <protection hidden="1"/>
    </xf>
    <xf numFmtId="165" fontId="9" fillId="0" borderId="21" xfId="0" quotePrefix="1" applyNumberFormat="1" applyFont="1" applyBorder="1" applyAlignment="1" applyProtection="1">
      <alignment horizontal="right"/>
      <protection hidden="1"/>
    </xf>
    <xf numFmtId="165" fontId="10" fillId="0" borderId="43" xfId="0" quotePrefix="1" applyNumberFormat="1" applyFont="1" applyBorder="1" applyAlignment="1" applyProtection="1">
      <alignment horizontal="right"/>
      <protection hidden="1"/>
    </xf>
    <xf numFmtId="165" fontId="9" fillId="0" borderId="13" xfId="0" quotePrefix="1" applyNumberFormat="1" applyFont="1" applyBorder="1" applyAlignment="1" applyProtection="1">
      <alignment horizontal="right"/>
      <protection hidden="1"/>
    </xf>
    <xf numFmtId="165" fontId="9" fillId="0" borderId="13" xfId="0" applyNumberFormat="1" applyFont="1" applyBorder="1" applyAlignment="1" applyProtection="1">
      <alignment horizontal="right"/>
      <protection hidden="1"/>
    </xf>
    <xf numFmtId="165" fontId="10" fillId="0" borderId="13" xfId="0" applyNumberFormat="1" applyFont="1" applyBorder="1" applyAlignment="1" applyProtection="1">
      <alignment horizontal="right"/>
      <protection hidden="1"/>
    </xf>
    <xf numFmtId="165" fontId="9" fillId="0" borderId="43" xfId="0" applyNumberFormat="1" applyFont="1" applyBorder="1" applyAlignment="1" applyProtection="1">
      <alignment horizontal="right"/>
      <protection hidden="1"/>
    </xf>
    <xf numFmtId="37" fontId="9" fillId="0" borderId="88" xfId="0" applyNumberFormat="1" applyFont="1" applyBorder="1" applyAlignment="1" applyProtection="1">
      <alignment horizontal="right"/>
      <protection hidden="1"/>
    </xf>
    <xf numFmtId="165" fontId="9" fillId="0" borderId="31" xfId="0" applyNumberFormat="1" applyFont="1" applyBorder="1" applyAlignment="1" applyProtection="1">
      <alignment horizontal="right"/>
      <protection hidden="1"/>
    </xf>
    <xf numFmtId="0" fontId="6" fillId="0" borderId="88" xfId="0" applyFont="1" applyBorder="1" applyProtection="1">
      <protection hidden="1"/>
    </xf>
    <xf numFmtId="0" fontId="6" fillId="0" borderId="31" xfId="0" applyFont="1" applyBorder="1" applyProtection="1">
      <protection hidden="1"/>
    </xf>
    <xf numFmtId="0" fontId="7" fillId="0" borderId="88" xfId="0" applyFont="1" applyBorder="1" applyProtection="1">
      <protection hidden="1"/>
    </xf>
    <xf numFmtId="0" fontId="7" fillId="0" borderId="31" xfId="0" applyFont="1" applyBorder="1" applyProtection="1">
      <protection hidden="1"/>
    </xf>
    <xf numFmtId="0" fontId="7" fillId="0" borderId="43" xfId="0" applyFont="1" applyBorder="1" applyProtection="1">
      <protection hidden="1"/>
    </xf>
    <xf numFmtId="37" fontId="10" fillId="2" borderId="59" xfId="0" applyNumberFormat="1" applyFont="1" applyFill="1" applyBorder="1" applyAlignment="1" applyProtection="1">
      <alignment horizontal="right"/>
      <protection hidden="1"/>
    </xf>
    <xf numFmtId="37" fontId="9" fillId="0" borderId="0" xfId="0" applyNumberFormat="1" applyFont="1" applyBorder="1" applyAlignment="1" applyProtection="1">
      <alignment horizontal="right"/>
      <protection hidden="1"/>
    </xf>
    <xf numFmtId="165" fontId="9" fillId="0" borderId="0" xfId="0" applyNumberFormat="1" applyFont="1" applyBorder="1" applyAlignment="1" applyProtection="1">
      <alignment horizontal="right"/>
      <protection hidden="1"/>
    </xf>
    <xf numFmtId="37" fontId="7" fillId="0" borderId="6" xfId="0" applyNumberFormat="1" applyFont="1" applyBorder="1" applyAlignment="1" applyProtection="1">
      <alignment horizontal="right"/>
      <protection hidden="1"/>
    </xf>
    <xf numFmtId="0" fontId="7" fillId="2" borderId="56" xfId="0" applyFont="1" applyFill="1" applyBorder="1" applyAlignment="1">
      <alignment horizontal="center"/>
    </xf>
    <xf numFmtId="0" fontId="7" fillId="2" borderId="31" xfId="0" applyFont="1" applyFill="1" applyBorder="1"/>
    <xf numFmtId="3" fontId="6" fillId="2" borderId="23" xfId="0" applyNumberFormat="1" applyFont="1" applyFill="1" applyBorder="1" applyAlignment="1">
      <alignment horizontal="right"/>
    </xf>
    <xf numFmtId="0" fontId="13" fillId="2" borderId="6" xfId="0" applyFont="1" applyFill="1" applyBorder="1" applyAlignment="1">
      <alignment horizontal="left" wrapText="1" indent="1"/>
    </xf>
    <xf numFmtId="3" fontId="7" fillId="2" borderId="15" xfId="0" applyNumberFormat="1" applyFont="1" applyFill="1" applyBorder="1" applyAlignment="1">
      <alignment horizontal="right"/>
    </xf>
    <xf numFmtId="0" fontId="13" fillId="2" borderId="8" xfId="0" applyFont="1" applyFill="1" applyBorder="1" applyAlignment="1">
      <alignment horizontal="left" wrapText="1" indent="1"/>
    </xf>
    <xf numFmtId="3" fontId="7" fillId="2" borderId="23" xfId="0" applyNumberFormat="1" applyFont="1" applyFill="1" applyBorder="1" applyAlignment="1">
      <alignment horizontal="right"/>
    </xf>
    <xf numFmtId="3" fontId="19" fillId="2" borderId="23" xfId="0" applyNumberFormat="1" applyFont="1" applyFill="1" applyBorder="1" applyAlignment="1">
      <alignment horizontal="right"/>
    </xf>
    <xf numFmtId="3" fontId="13" fillId="2" borderId="2" xfId="0" applyNumberFormat="1" applyFont="1" applyFill="1" applyBorder="1" applyAlignment="1">
      <alignment horizontal="right"/>
    </xf>
    <xf numFmtId="0" fontId="13" fillId="2" borderId="2" xfId="0" applyFont="1" applyFill="1" applyBorder="1" applyAlignment="1">
      <alignment horizontal="right"/>
    </xf>
    <xf numFmtId="3" fontId="6" fillId="2" borderId="58" xfId="0" applyNumberFormat="1" applyFont="1" applyFill="1" applyBorder="1" applyAlignment="1">
      <alignment horizontal="right"/>
    </xf>
    <xf numFmtId="170" fontId="9" fillId="2" borderId="8" xfId="0" applyNumberFormat="1" applyFont="1" applyFill="1" applyBorder="1"/>
    <xf numFmtId="3" fontId="7" fillId="0" borderId="18" xfId="0" applyNumberFormat="1" applyFont="1" applyBorder="1" applyAlignment="1">
      <alignment horizontal="right"/>
    </xf>
    <xf numFmtId="3" fontId="6" fillId="2" borderId="88" xfId="0" applyNumberFormat="1" applyFont="1" applyFill="1" applyBorder="1" applyAlignment="1">
      <alignment horizontal="right"/>
    </xf>
    <xf numFmtId="14" fontId="7" fillId="2" borderId="4" xfId="0" applyNumberFormat="1" applyFont="1" applyFill="1" applyBorder="1" applyAlignment="1">
      <alignment horizontal="right"/>
    </xf>
    <xf numFmtId="3" fontId="6" fillId="2" borderId="89" xfId="0" applyNumberFormat="1" applyFont="1" applyFill="1" applyBorder="1" applyAlignment="1">
      <alignment horizontal="right"/>
    </xf>
    <xf numFmtId="3" fontId="13" fillId="2" borderId="23" xfId="0" applyNumberFormat="1" applyFont="1" applyFill="1" applyBorder="1" applyAlignment="1">
      <alignment horizontal="right"/>
    </xf>
    <xf numFmtId="170" fontId="38" fillId="2" borderId="6" xfId="0" applyNumberFormat="1" applyFont="1" applyFill="1" applyBorder="1"/>
    <xf numFmtId="170" fontId="9" fillId="2" borderId="8" xfId="0" applyNumberFormat="1" applyFont="1" applyFill="1" applyBorder="1" applyAlignment="1">
      <alignment horizontal="right"/>
    </xf>
    <xf numFmtId="0" fontId="26" fillId="2" borderId="0" xfId="0" applyFont="1" applyFill="1" applyAlignment="1" applyProtection="1">
      <alignment horizontal="right"/>
      <protection hidden="1"/>
    </xf>
    <xf numFmtId="0" fontId="39" fillId="2" borderId="0" xfId="0" applyFont="1" applyFill="1" applyAlignment="1" applyProtection="1">
      <alignment horizontal="right"/>
      <protection hidden="1"/>
    </xf>
    <xf numFmtId="166" fontId="10" fillId="0" borderId="90" xfId="0" quotePrefix="1" applyNumberFormat="1" applyFont="1" applyBorder="1" applyAlignment="1" applyProtection="1">
      <alignment horizontal="right"/>
      <protection hidden="1"/>
    </xf>
    <xf numFmtId="3" fontId="7" fillId="2" borderId="4" xfId="0" applyNumberFormat="1" applyFont="1" applyFill="1" applyBorder="1"/>
    <xf numFmtId="3" fontId="7" fillId="2" borderId="11" xfId="0" applyNumberFormat="1" applyFont="1" applyFill="1" applyBorder="1" applyAlignment="1">
      <alignment horizontal="right"/>
    </xf>
    <xf numFmtId="3" fontId="7" fillId="2" borderId="89" xfId="0" applyNumberFormat="1" applyFont="1" applyFill="1" applyBorder="1" applyAlignment="1">
      <alignment horizontal="right"/>
    </xf>
    <xf numFmtId="171" fontId="7" fillId="2" borderId="6" xfId="0" applyNumberFormat="1" applyFont="1" applyFill="1" applyBorder="1" applyAlignment="1">
      <alignment wrapText="1"/>
    </xf>
    <xf numFmtId="171" fontId="10" fillId="2" borderId="6" xfId="0" applyNumberFormat="1" applyFont="1" applyFill="1" applyBorder="1" applyAlignment="1">
      <alignment wrapText="1"/>
    </xf>
    <xf numFmtId="0" fontId="0" fillId="2" borderId="0" xfId="0" applyFont="1" applyFill="1" applyProtection="1">
      <protection hidden="1"/>
    </xf>
    <xf numFmtId="0" fontId="0" fillId="2" borderId="0" xfId="0" applyFont="1" applyFill="1" applyBorder="1" applyProtection="1">
      <protection hidden="1"/>
    </xf>
    <xf numFmtId="37" fontId="7" fillId="0" borderId="53" xfId="0" applyNumberFormat="1" applyFont="1" applyBorder="1" applyAlignment="1" applyProtection="1">
      <alignment horizontal="right"/>
      <protection hidden="1"/>
    </xf>
    <xf numFmtId="37" fontId="7" fillId="2" borderId="53" xfId="0" applyNumberFormat="1" applyFont="1" applyFill="1" applyBorder="1" applyAlignment="1" applyProtection="1">
      <alignment horizontal="right"/>
      <protection hidden="1"/>
    </xf>
    <xf numFmtId="3" fontId="10" fillId="0" borderId="23" xfId="0" applyNumberFormat="1" applyFont="1" applyFill="1" applyBorder="1" applyAlignment="1">
      <alignment wrapText="1"/>
    </xf>
    <xf numFmtId="166" fontId="9" fillId="0" borderId="90" xfId="0" quotePrefix="1" applyNumberFormat="1" applyFont="1" applyBorder="1" applyAlignment="1" applyProtection="1">
      <alignment horizontal="right"/>
      <protection hidden="1"/>
    </xf>
    <xf numFmtId="165" fontId="10" fillId="0" borderId="9" xfId="0" quotePrefix="1" applyNumberFormat="1" applyFont="1" applyBorder="1" applyAlignment="1" applyProtection="1">
      <alignment horizontal="right"/>
      <protection hidden="1"/>
    </xf>
    <xf numFmtId="165" fontId="10" fillId="0" borderId="8" xfId="0" quotePrefix="1" applyNumberFormat="1" applyFont="1" applyBorder="1" applyAlignment="1" applyProtection="1">
      <alignment horizontal="right"/>
      <protection hidden="1"/>
    </xf>
    <xf numFmtId="165" fontId="10" fillId="0" borderId="8" xfId="0" applyNumberFormat="1" applyFont="1" applyBorder="1" applyAlignment="1" applyProtection="1">
      <alignment horizontal="right"/>
      <protection hidden="1"/>
    </xf>
    <xf numFmtId="165" fontId="10" fillId="2" borderId="9" xfId="0" applyNumberFormat="1" applyFont="1" applyFill="1" applyBorder="1" applyAlignment="1" applyProtection="1">
      <alignment horizontal="right"/>
      <protection hidden="1"/>
    </xf>
    <xf numFmtId="165" fontId="9" fillId="0" borderId="8" xfId="0" applyNumberFormat="1" applyFont="1" applyBorder="1" applyAlignment="1" applyProtection="1">
      <alignment horizontal="right"/>
      <protection hidden="1"/>
    </xf>
    <xf numFmtId="165" fontId="10" fillId="0" borderId="9" xfId="0" applyNumberFormat="1" applyFont="1" applyBorder="1" applyAlignment="1" applyProtection="1">
      <alignment horizontal="right"/>
      <protection hidden="1"/>
    </xf>
    <xf numFmtId="37" fontId="10" fillId="0" borderId="23" xfId="0" applyNumberFormat="1" applyFont="1" applyBorder="1" applyAlignment="1" applyProtection="1">
      <alignment horizontal="right"/>
      <protection hidden="1"/>
    </xf>
    <xf numFmtId="37" fontId="7" fillId="0" borderId="41" xfId="0" applyNumberFormat="1" applyFont="1" applyBorder="1" applyAlignment="1" applyProtection="1">
      <alignment horizontal="right"/>
      <protection hidden="1"/>
    </xf>
    <xf numFmtId="0" fontId="7" fillId="0" borderId="8" xfId="0" applyFont="1" applyFill="1" applyBorder="1" applyAlignment="1" applyProtection="1">
      <alignment wrapText="1"/>
      <protection hidden="1"/>
    </xf>
    <xf numFmtId="37" fontId="10" fillId="0" borderId="15" xfId="0" applyNumberFormat="1" applyFont="1" applyFill="1" applyBorder="1" applyAlignment="1" applyProtection="1">
      <alignment horizontal="right"/>
      <protection hidden="1"/>
    </xf>
    <xf numFmtId="37" fontId="10" fillId="0" borderId="8" xfId="0" applyNumberFormat="1" applyFont="1" applyFill="1" applyBorder="1" applyAlignment="1" applyProtection="1">
      <alignment horizontal="right"/>
      <protection hidden="1"/>
    </xf>
    <xf numFmtId="37" fontId="7" fillId="0" borderId="46" xfId="0" applyNumberFormat="1" applyFont="1" applyFill="1" applyBorder="1" applyAlignment="1" applyProtection="1">
      <alignment horizontal="right"/>
      <protection hidden="1"/>
    </xf>
    <xf numFmtId="0" fontId="22" fillId="0" borderId="2" xfId="0" applyFont="1" applyFill="1" applyBorder="1" applyAlignment="1" applyProtection="1">
      <alignment horizontal="right"/>
      <protection hidden="1"/>
    </xf>
    <xf numFmtId="0" fontId="0" fillId="0" borderId="0" xfId="0" applyFill="1" applyBorder="1" applyAlignment="1" applyProtection="1">
      <alignment horizontal="right"/>
      <protection hidden="1"/>
    </xf>
    <xf numFmtId="0" fontId="7" fillId="0" borderId="2" xfId="0" applyFont="1" applyFill="1" applyBorder="1" applyAlignment="1" applyProtection="1">
      <alignment horizontal="right"/>
      <protection hidden="1"/>
    </xf>
    <xf numFmtId="166" fontId="9" fillId="0" borderId="8" xfId="0" quotePrefix="1" applyNumberFormat="1" applyFont="1" applyFill="1" applyBorder="1" applyAlignment="1" applyProtection="1">
      <alignment horizontal="right"/>
      <protection hidden="1"/>
    </xf>
    <xf numFmtId="37" fontId="6" fillId="0" borderId="8" xfId="0" applyNumberFormat="1" applyFont="1" applyFill="1" applyBorder="1" applyAlignment="1" applyProtection="1">
      <alignment horizontal="right"/>
      <protection hidden="1"/>
    </xf>
    <xf numFmtId="37" fontId="6" fillId="0" borderId="46" xfId="0" applyNumberFormat="1" applyFont="1" applyFill="1" applyBorder="1" applyAlignment="1" applyProtection="1">
      <alignment horizontal="right"/>
      <protection hidden="1"/>
    </xf>
    <xf numFmtId="0" fontId="13" fillId="2" borderId="14" xfId="0" applyFont="1" applyFill="1" applyBorder="1" applyAlignment="1">
      <alignment horizontal="left" wrapText="1"/>
    </xf>
    <xf numFmtId="170" fontId="7" fillId="2" borderId="6" xfId="0" applyNumberFormat="1" applyFont="1" applyFill="1" applyBorder="1" applyAlignment="1">
      <alignment horizontal="right" wrapText="1"/>
    </xf>
    <xf numFmtId="165" fontId="10" fillId="2" borderId="38" xfId="0" applyNumberFormat="1" applyFont="1" applyFill="1" applyBorder="1"/>
    <xf numFmtId="0" fontId="7" fillId="0" borderId="10" xfId="0" applyFont="1" applyBorder="1" applyAlignment="1" applyProtection="1">
      <alignment horizontal="left"/>
      <protection hidden="1"/>
    </xf>
    <xf numFmtId="0" fontId="7" fillId="0" borderId="11" xfId="0" applyFont="1" applyBorder="1" applyAlignment="1" applyProtection="1">
      <alignment horizontal="left"/>
      <protection hidden="1"/>
    </xf>
    <xf numFmtId="0" fontId="7" fillId="0" borderId="1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15" xfId="0" applyFont="1" applyBorder="1" applyAlignment="1" applyProtection="1">
      <alignment horizontal="left"/>
      <protection hidden="1"/>
    </xf>
    <xf numFmtId="0" fontId="6" fillId="0" borderId="13" xfId="0" applyFont="1" applyBorder="1" applyAlignment="1" applyProtection="1">
      <alignment horizontal="left"/>
      <protection hidden="1"/>
    </xf>
    <xf numFmtId="0" fontId="6" fillId="0" borderId="14" xfId="0" applyFont="1" applyBorder="1" applyAlignment="1" applyProtection="1">
      <alignment horizontal="left"/>
      <protection hidden="1"/>
    </xf>
    <xf numFmtId="0" fontId="6" fillId="0" borderId="15" xfId="0" applyFont="1" applyBorder="1" applyAlignment="1" applyProtection="1">
      <alignment horizontal="left"/>
      <protection hidden="1"/>
    </xf>
    <xf numFmtId="0" fontId="7" fillId="0" borderId="12" xfId="0" applyFont="1" applyBorder="1" applyAlignment="1" applyProtection="1">
      <alignment horizontal="left"/>
      <protection hidden="1"/>
    </xf>
    <xf numFmtId="0" fontId="7" fillId="2" borderId="12" xfId="0" applyFont="1" applyFill="1" applyBorder="1" applyAlignment="1">
      <alignment horizontal="left" wrapText="1"/>
    </xf>
    <xf numFmtId="0" fontId="6" fillId="2" borderId="12" xfId="0" applyFont="1" applyFill="1" applyBorder="1" applyAlignment="1">
      <alignment horizontal="left" wrapText="1"/>
    </xf>
    <xf numFmtId="0" fontId="10" fillId="2" borderId="12" xfId="0" applyFont="1" applyFill="1" applyBorder="1" applyAlignment="1">
      <alignment horizontal="left" wrapText="1"/>
    </xf>
    <xf numFmtId="0" fontId="7" fillId="0" borderId="21" xfId="0" applyFont="1" applyBorder="1" applyAlignment="1">
      <alignment horizontal="left" wrapText="1"/>
    </xf>
    <xf numFmtId="0" fontId="7" fillId="0" borderId="23" xfId="0" applyFont="1" applyBorder="1" applyAlignment="1">
      <alignment horizontal="left" wrapText="1"/>
    </xf>
    <xf numFmtId="0" fontId="6" fillId="0" borderId="21" xfId="0" applyFont="1" applyBorder="1" applyAlignment="1">
      <alignment horizontal="left" wrapText="1"/>
    </xf>
    <xf numFmtId="0" fontId="6" fillId="0" borderId="22" xfId="0" applyFont="1" applyBorder="1" applyAlignment="1">
      <alignment horizontal="left" wrapText="1"/>
    </xf>
    <xf numFmtId="0" fontId="6" fillId="0" borderId="23" xfId="0" applyFont="1" applyBorder="1" applyAlignment="1">
      <alignment horizontal="left" wrapText="1"/>
    </xf>
    <xf numFmtId="0" fontId="7" fillId="0" borderId="25" xfId="0" applyFont="1" applyBorder="1" applyAlignment="1">
      <alignment horizontal="left" wrapText="1"/>
    </xf>
    <xf numFmtId="0" fontId="7" fillId="0" borderId="26"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0" fontId="7" fillId="2" borderId="21" xfId="0" applyFont="1" applyFill="1" applyBorder="1" applyAlignment="1">
      <alignment horizontal="left" wrapText="1"/>
    </xf>
    <xf numFmtId="0" fontId="7" fillId="2" borderId="23" xfId="0" applyFont="1" applyFill="1" applyBorder="1" applyAlignment="1">
      <alignment horizontal="left" wrapText="1"/>
    </xf>
    <xf numFmtId="0" fontId="12" fillId="0" borderId="27" xfId="0" applyFont="1" applyBorder="1" applyAlignment="1">
      <alignment wrapText="1"/>
    </xf>
    <xf numFmtId="0" fontId="12" fillId="0" borderId="2" xfId="0" applyFont="1" applyBorder="1" applyAlignment="1">
      <alignment wrapText="1"/>
    </xf>
    <xf numFmtId="0" fontId="12" fillId="0" borderId="28" xfId="0" applyFont="1" applyBorder="1" applyAlignment="1">
      <alignment wrapText="1"/>
    </xf>
    <xf numFmtId="0" fontId="0" fillId="2" borderId="30" xfId="0" applyFill="1" applyBorder="1" applyAlignment="1">
      <alignment wrapText="1"/>
    </xf>
    <xf numFmtId="0" fontId="0" fillId="2" borderId="30" xfId="0" applyFill="1" applyBorder="1" applyAlignment="1"/>
    <xf numFmtId="0" fontId="0" fillId="2" borderId="12" xfId="0" applyFill="1" applyBorder="1" applyAlignment="1">
      <alignment vertical="center" wrapText="1"/>
    </xf>
    <xf numFmtId="0" fontId="0" fillId="2" borderId="12"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xf numFmtId="0" fontId="0" fillId="2" borderId="30" xfId="0" applyFill="1" applyBorder="1" applyAlignment="1">
      <alignment vertical="center" wrapText="1"/>
    </xf>
    <xf numFmtId="0" fontId="0" fillId="2" borderId="30" xfId="0" applyFill="1" applyBorder="1" applyAlignment="1">
      <alignment vertical="center"/>
    </xf>
    <xf numFmtId="37" fontId="0" fillId="2" borderId="0" xfId="0" applyNumberFormat="1" applyFill="1"/>
  </cellXfs>
  <cellStyles count="5">
    <cellStyle name="Link" xfId="1" builtinId="8"/>
    <cellStyle name="Prozent" xfId="2" builtinId="5"/>
    <cellStyle name="SAPDataCell" xfId="4" xr:uid="{3AA8C77A-C335-441F-8B9E-3DBE66F0735F}"/>
    <cellStyle name="SAPDataTotalCell" xfId="3" xr:uid="{00000000-0005-0000-0000-000002000000}"/>
    <cellStyle name="Standard" xfId="0" builtinId="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11206</xdr:colOff>
      <xdr:row>0</xdr:row>
      <xdr:rowOff>0</xdr:rowOff>
    </xdr:from>
    <xdr:to>
      <xdr:col>13</xdr:col>
      <xdr:colOff>1714500</xdr:colOff>
      <xdr:row>27</xdr:row>
      <xdr:rowOff>15996</xdr:rowOff>
    </xdr:to>
    <xdr:pic>
      <xdr:nvPicPr>
        <xdr:cNvPr id="4" name="Grafik 3">
          <a:extLst>
            <a:ext uri="{FF2B5EF4-FFF2-40B4-BE49-F238E27FC236}">
              <a16:creationId xmlns:a16="http://schemas.microsoft.com/office/drawing/2014/main" id="{C47A9182-3B9A-4537-94BB-1802AECA2B70}"/>
            </a:ext>
          </a:extLst>
        </xdr:cNvPr>
        <xdr:cNvPicPr>
          <a:picLocks noChangeAspect="1"/>
        </xdr:cNvPicPr>
      </xdr:nvPicPr>
      <xdr:blipFill>
        <a:blip xmlns:r="http://schemas.openxmlformats.org/officeDocument/2006/relationships" r:embed="rId1"/>
        <a:stretch>
          <a:fillRect/>
        </a:stretch>
      </xdr:blipFill>
      <xdr:spPr>
        <a:xfrm>
          <a:off x="11206" y="0"/>
          <a:ext cx="9424147" cy="529396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Z39"/>
  <sheetViews>
    <sheetView tabSelected="1" zoomScale="85" zoomScaleNormal="85" workbookViewId="0">
      <selection activeCell="O40" sqref="O40"/>
    </sheetView>
  </sheetViews>
  <sheetFormatPr baseColWidth="10" defaultColWidth="8.85546875" defaultRowHeight="15" x14ac:dyDescent="0.25"/>
  <cols>
    <col min="1" max="13" width="8.85546875" style="1"/>
    <col min="14" max="14" width="31" style="1" customWidth="1"/>
    <col min="15" max="15" width="32.5703125" style="1" customWidth="1"/>
    <col min="16" max="16" width="8.85546875" style="1" customWidth="1"/>
    <col min="17" max="20" width="8.85546875" style="1"/>
    <col min="21" max="21" width="8.85546875" style="1" customWidth="1"/>
    <col min="22" max="16384" width="8.85546875" style="1"/>
  </cols>
  <sheetData>
    <row r="1" spans="3:26" x14ac:dyDescent="0.25">
      <c r="M1" s="2"/>
      <c r="N1" s="2"/>
      <c r="O1" s="2"/>
      <c r="P1" s="2"/>
      <c r="Q1" s="2"/>
      <c r="R1" s="2"/>
      <c r="S1" s="2"/>
    </row>
    <row r="2" spans="3:26" ht="15.75" x14ac:dyDescent="0.25">
      <c r="M2" s="2"/>
      <c r="N2" s="2"/>
      <c r="O2" s="3" t="s">
        <v>0</v>
      </c>
      <c r="P2" s="2"/>
      <c r="Q2" s="2"/>
      <c r="R2" s="2"/>
      <c r="S2" s="2"/>
    </row>
    <row r="3" spans="3:26" ht="15.75" x14ac:dyDescent="0.25">
      <c r="M3" s="2"/>
      <c r="N3" s="2"/>
      <c r="O3" s="3" t="s">
        <v>1</v>
      </c>
      <c r="P3" s="2"/>
      <c r="Q3" s="2"/>
      <c r="R3" s="2"/>
      <c r="S3" s="2"/>
    </row>
    <row r="4" spans="3:26" ht="15.75" x14ac:dyDescent="0.25">
      <c r="M4" s="2"/>
      <c r="N4" s="2"/>
      <c r="O4" s="3" t="s">
        <v>2</v>
      </c>
      <c r="P4" s="2"/>
      <c r="Q4" s="2"/>
      <c r="R4" s="2"/>
      <c r="S4" s="2"/>
    </row>
    <row r="5" spans="3:26" ht="15.75" x14ac:dyDescent="0.25">
      <c r="M5" s="2"/>
      <c r="N5" s="2"/>
      <c r="O5" s="3" t="s">
        <v>7</v>
      </c>
      <c r="P5" s="2"/>
      <c r="Q5" s="2"/>
      <c r="R5" s="2"/>
      <c r="S5" s="2"/>
    </row>
    <row r="6" spans="3:26" ht="15.75" x14ac:dyDescent="0.25">
      <c r="M6" s="2"/>
      <c r="N6" s="2"/>
      <c r="O6" s="3" t="s">
        <v>3</v>
      </c>
      <c r="P6" s="2"/>
      <c r="Q6" s="2"/>
      <c r="R6" s="2"/>
      <c r="S6" s="2"/>
    </row>
    <row r="7" spans="3:26" ht="15.75" x14ac:dyDescent="0.25">
      <c r="M7" s="2"/>
      <c r="N7" s="2"/>
      <c r="O7" s="3" t="s">
        <v>183</v>
      </c>
      <c r="P7" s="2"/>
      <c r="Q7" s="2"/>
      <c r="R7" s="2"/>
      <c r="S7" s="2"/>
    </row>
    <row r="8" spans="3:26" ht="15.75" x14ac:dyDescent="0.25">
      <c r="M8" s="2"/>
      <c r="N8" s="2"/>
      <c r="O8" s="3" t="s">
        <v>184</v>
      </c>
      <c r="P8" s="2"/>
      <c r="Q8" s="2"/>
      <c r="R8" s="2"/>
      <c r="S8" s="2"/>
    </row>
    <row r="9" spans="3:26" ht="15.75" x14ac:dyDescent="0.25">
      <c r="M9" s="2"/>
      <c r="N9" s="2"/>
      <c r="O9" s="372" t="s">
        <v>185</v>
      </c>
      <c r="P9" s="2"/>
      <c r="Q9" s="2"/>
      <c r="R9" s="2"/>
      <c r="S9" s="2"/>
      <c r="Z9" s="370"/>
    </row>
    <row r="10" spans="3:26" s="370" customFormat="1" ht="15.75" x14ac:dyDescent="0.25">
      <c r="M10" s="371"/>
      <c r="N10" s="371"/>
      <c r="O10" s="3" t="s">
        <v>6</v>
      </c>
      <c r="P10" s="371"/>
      <c r="Q10" s="371"/>
      <c r="R10" s="371"/>
      <c r="S10" s="371"/>
    </row>
    <row r="11" spans="3:26" s="370" customFormat="1" ht="15.75" x14ac:dyDescent="0.25">
      <c r="M11" s="371"/>
      <c r="N11" s="371"/>
      <c r="O11" s="372" t="s">
        <v>4</v>
      </c>
      <c r="P11" s="371"/>
      <c r="Q11" s="371"/>
      <c r="R11" s="371"/>
      <c r="S11" s="371"/>
    </row>
    <row r="12" spans="3:26" ht="15.75" x14ac:dyDescent="0.25">
      <c r="C12"/>
      <c r="M12" s="2"/>
      <c r="N12" s="2"/>
      <c r="O12" s="372" t="s">
        <v>306</v>
      </c>
      <c r="P12" s="2"/>
      <c r="Q12" s="2"/>
      <c r="R12" s="2"/>
      <c r="S12" s="2"/>
    </row>
    <row r="13" spans="3:26" ht="15.75" x14ac:dyDescent="0.25">
      <c r="M13" s="2"/>
      <c r="N13" s="2"/>
      <c r="O13" s="3" t="s">
        <v>5</v>
      </c>
      <c r="P13" s="2"/>
      <c r="Q13" s="2"/>
      <c r="R13" s="2"/>
      <c r="S13" s="2"/>
    </row>
    <row r="14" spans="3:26" x14ac:dyDescent="0.25">
      <c r="M14" s="2"/>
      <c r="N14" s="2"/>
      <c r="O14" s="371"/>
      <c r="P14" s="2"/>
      <c r="Q14" s="2"/>
      <c r="R14" s="2"/>
      <c r="S14" s="2"/>
    </row>
    <row r="15" spans="3:26" x14ac:dyDescent="0.25">
      <c r="M15" s="2"/>
      <c r="N15" s="2"/>
      <c r="O15" s="371"/>
      <c r="P15" s="341"/>
      <c r="Q15" s="2"/>
      <c r="R15" s="2"/>
      <c r="S15" s="2"/>
    </row>
    <row r="16" spans="3:26" x14ac:dyDescent="0.25">
      <c r="M16" s="2"/>
      <c r="N16" s="2"/>
      <c r="O16" s="371"/>
      <c r="P16" s="2"/>
      <c r="Q16" s="2"/>
      <c r="R16" s="2"/>
      <c r="S16" s="2"/>
    </row>
    <row r="17" spans="7:19" x14ac:dyDescent="0.25">
      <c r="M17" s="2"/>
      <c r="N17" s="2"/>
      <c r="O17" s="2"/>
      <c r="P17" s="2"/>
      <c r="Q17" s="2"/>
      <c r="R17" s="2"/>
      <c r="S17" s="2"/>
    </row>
    <row r="18" spans="7:19" x14ac:dyDescent="0.25">
      <c r="M18" s="2"/>
      <c r="N18" s="2"/>
      <c r="O18" s="2"/>
      <c r="P18" s="2"/>
      <c r="Q18" s="2"/>
      <c r="R18" s="2"/>
      <c r="S18" s="2"/>
    </row>
    <row r="19" spans="7:19" x14ac:dyDescent="0.25">
      <c r="M19" s="2"/>
      <c r="N19" s="2"/>
      <c r="O19" s="2"/>
      <c r="P19" s="2"/>
      <c r="Q19" s="2"/>
      <c r="R19" s="2"/>
      <c r="S19" s="2"/>
    </row>
    <row r="20" spans="7:19" x14ac:dyDescent="0.25">
      <c r="M20" s="2"/>
      <c r="N20" s="2"/>
      <c r="O20" s="2"/>
      <c r="P20" s="2"/>
      <c r="Q20" s="2"/>
      <c r="R20" s="2"/>
      <c r="S20" s="2"/>
    </row>
    <row r="21" spans="7:19" x14ac:dyDescent="0.25">
      <c r="M21" s="2"/>
      <c r="N21" s="2"/>
      <c r="O21" s="2"/>
      <c r="P21" s="2"/>
      <c r="Q21" s="2"/>
      <c r="R21" s="2"/>
      <c r="S21" s="2"/>
    </row>
    <row r="22" spans="7:19" x14ac:dyDescent="0.25">
      <c r="M22" s="2"/>
      <c r="N22" s="2"/>
      <c r="O22" s="2"/>
      <c r="P22" s="2"/>
      <c r="Q22" s="2"/>
      <c r="R22" s="2"/>
      <c r="S22" s="2"/>
    </row>
    <row r="23" spans="7:19" x14ac:dyDescent="0.25">
      <c r="M23" s="2"/>
      <c r="N23" s="2"/>
      <c r="O23" s="2"/>
      <c r="P23" s="2"/>
      <c r="Q23" s="2"/>
      <c r="R23" s="2"/>
      <c r="S23" s="2"/>
    </row>
    <row r="24" spans="7:19" x14ac:dyDescent="0.25">
      <c r="M24" s="2"/>
      <c r="N24" s="2"/>
      <c r="O24" s="2"/>
      <c r="P24" s="2"/>
      <c r="Q24" s="2"/>
      <c r="R24" s="2"/>
      <c r="S24" s="2"/>
    </row>
    <row r="25" spans="7:19" x14ac:dyDescent="0.25">
      <c r="M25" s="2"/>
      <c r="N25" s="2"/>
      <c r="O25" s="2"/>
      <c r="P25" s="2"/>
      <c r="Q25" s="2"/>
      <c r="R25" s="2"/>
      <c r="S25" s="2"/>
    </row>
    <row r="26" spans="7:19" x14ac:dyDescent="0.25">
      <c r="M26" s="2"/>
      <c r="N26" s="2"/>
      <c r="O26" s="2"/>
      <c r="P26" s="2"/>
      <c r="Q26" s="2"/>
      <c r="R26" s="2"/>
      <c r="S26" s="2"/>
    </row>
    <row r="27" spans="7:19" x14ac:dyDescent="0.25">
      <c r="M27" s="2"/>
      <c r="N27" s="2"/>
      <c r="O27" s="2"/>
      <c r="P27" s="2"/>
      <c r="Q27" s="2"/>
      <c r="R27" s="2"/>
      <c r="S27" s="2"/>
    </row>
    <row r="28" spans="7:19" x14ac:dyDescent="0.25">
      <c r="M28" s="370"/>
      <c r="N28" s="370"/>
      <c r="O28" s="370"/>
      <c r="P28" s="370"/>
      <c r="Q28" s="370"/>
      <c r="R28" s="370"/>
      <c r="S28" s="370"/>
    </row>
    <row r="29" spans="7:19" x14ac:dyDescent="0.25">
      <c r="M29" s="370"/>
      <c r="N29" s="370"/>
      <c r="O29" s="370"/>
      <c r="P29" s="370"/>
      <c r="Q29" s="370"/>
      <c r="R29" s="370"/>
      <c r="S29" s="370"/>
    </row>
    <row r="30" spans="7:19" x14ac:dyDescent="0.25">
      <c r="M30" s="370"/>
      <c r="N30" s="370"/>
      <c r="O30" s="370"/>
      <c r="P30" s="370"/>
      <c r="Q30" s="370"/>
      <c r="R30" s="370"/>
      <c r="S30" s="370"/>
    </row>
    <row r="31" spans="7:19" x14ac:dyDescent="0.25">
      <c r="M31" s="370"/>
      <c r="N31" s="370"/>
      <c r="O31" s="370"/>
      <c r="P31" s="370"/>
      <c r="Q31" s="370"/>
      <c r="R31" s="370"/>
      <c r="S31" s="370"/>
    </row>
    <row r="32" spans="7:19" x14ac:dyDescent="0.25">
      <c r="G32"/>
      <c r="M32" s="370"/>
      <c r="N32" s="370"/>
      <c r="O32" s="370"/>
      <c r="P32" s="370"/>
      <c r="Q32" s="370"/>
      <c r="R32" s="370"/>
      <c r="S32" s="370"/>
    </row>
    <row r="33" spans="12:19" x14ac:dyDescent="0.25">
      <c r="L33" s="370"/>
      <c r="M33" s="370"/>
      <c r="N33" s="370"/>
      <c r="O33" s="370"/>
      <c r="P33" s="370"/>
      <c r="Q33" s="370"/>
      <c r="R33" s="370"/>
      <c r="S33" s="370"/>
    </row>
    <row r="34" spans="12:19" ht="17.45" customHeight="1" x14ac:dyDescent="0.25">
      <c r="L34" s="370"/>
      <c r="M34" s="370"/>
      <c r="N34" s="370"/>
      <c r="O34" s="370"/>
      <c r="P34" s="370"/>
      <c r="Q34" s="370"/>
      <c r="R34" s="370"/>
      <c r="S34" s="370"/>
    </row>
    <row r="39" spans="12:19" x14ac:dyDescent="0.25">
      <c r="L39"/>
    </row>
  </sheetData>
  <hyperlinks>
    <hyperlink ref="O2" location="'Key figures Audi Group'!A1" display="Key figures Audi Group" xr:uid="{00000000-0004-0000-0000-000000000000}"/>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2" location="'Material Group companies'!A1" display="Material Group companies" xr:uid="{5A05C139-1E05-4CCE-8A11-0C888BF29CA9}"/>
    <hyperlink ref="O13" location="Glossary!A1" display="Glossary" xr:uid="{3AA58794-A82F-4111-B9CA-D13B3ACAA120}"/>
    <hyperlink ref="O11" location="'10-year overview'!A1" display="10-year overview" xr:uid="{6CFBF91D-A071-4B51-82A2-907911CDC589}"/>
    <hyperlink ref="O10" location="Workforce!A1" display="Workforce" xr:uid="{C8AE41A1-2468-46EE-B39E-7E543389A1E2}"/>
  </hyperlinks>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zoomScaleNormal="100" zoomScaleSheetLayoutView="100" workbookViewId="0">
      <selection activeCell="D1" sqref="D1"/>
    </sheetView>
  </sheetViews>
  <sheetFormatPr baseColWidth="10" defaultColWidth="11.5703125" defaultRowHeight="15" x14ac:dyDescent="0.25"/>
  <cols>
    <col min="1" max="1" width="5.42578125" style="1" customWidth="1"/>
    <col min="2" max="2" width="37.140625" style="1" customWidth="1"/>
    <col min="3" max="3" width="2.7109375" style="1" customWidth="1"/>
    <col min="4" max="4" width="21" style="1" customWidth="1"/>
    <col min="5" max="5" width="2.7109375" style="1" customWidth="1"/>
    <col min="6" max="6" width="21" style="85" customWidth="1"/>
    <col min="7" max="7" width="2.7109375" style="1" customWidth="1"/>
    <col min="8" max="8" width="11.5703125" style="1"/>
    <col min="9" max="9" width="4.7109375" style="1" customWidth="1"/>
    <col min="10" max="10" width="11.5703125" style="370"/>
    <col min="11" max="16384" width="11.5703125" style="1"/>
  </cols>
  <sheetData>
    <row r="1" spans="1:10" x14ac:dyDescent="0.25">
      <c r="A1" s="49" t="s">
        <v>210</v>
      </c>
      <c r="B1" s="49"/>
      <c r="C1" s="50"/>
      <c r="D1" s="50"/>
      <c r="E1" s="50"/>
      <c r="F1" s="104"/>
      <c r="G1" s="50"/>
      <c r="H1" s="50"/>
    </row>
    <row r="2" spans="1:10" x14ac:dyDescent="0.25">
      <c r="A2" s="28"/>
      <c r="B2" s="28"/>
      <c r="C2" s="28"/>
      <c r="D2" s="50"/>
      <c r="E2" s="50"/>
      <c r="F2" s="104"/>
      <c r="G2" s="50"/>
      <c r="H2" s="50"/>
    </row>
    <row r="3" spans="1:10" ht="14.45" customHeight="1" thickBot="1" x14ac:dyDescent="0.3">
      <c r="A3" s="154" t="s">
        <v>330</v>
      </c>
      <c r="B3" s="153"/>
      <c r="C3" s="588"/>
      <c r="D3" s="589" t="s">
        <v>375</v>
      </c>
      <c r="E3" s="178"/>
      <c r="F3" s="590" t="s">
        <v>376</v>
      </c>
      <c r="G3" s="178"/>
      <c r="H3" s="179" t="s">
        <v>133</v>
      </c>
    </row>
    <row r="4" spans="1:10" ht="16.899999999999999" customHeight="1" x14ac:dyDescent="0.25">
      <c r="A4" s="740" t="s">
        <v>304</v>
      </c>
      <c r="B4" s="740"/>
      <c r="C4" s="117"/>
      <c r="D4" s="380">
        <v>55655</v>
      </c>
      <c r="E4" s="117"/>
      <c r="F4" s="105">
        <v>56979</v>
      </c>
      <c r="G4" s="117"/>
      <c r="H4" s="158">
        <v>-2.2999999999999998</v>
      </c>
      <c r="I4" s="370"/>
    </row>
    <row r="5" spans="1:10" ht="14.45" customHeight="1" x14ac:dyDescent="0.25">
      <c r="A5" s="741" t="s">
        <v>134</v>
      </c>
      <c r="B5" s="741"/>
      <c r="C5" s="133"/>
      <c r="D5" s="381">
        <v>54712</v>
      </c>
      <c r="E5" s="156"/>
      <c r="F5" s="51">
        <v>56031</v>
      </c>
      <c r="G5" s="156"/>
      <c r="H5" s="161">
        <v>-2.4</v>
      </c>
      <c r="I5" s="370"/>
    </row>
    <row r="6" spans="1:10" ht="14.45" customHeight="1" x14ac:dyDescent="0.25">
      <c r="A6" s="116"/>
      <c r="B6" s="155" t="s">
        <v>135</v>
      </c>
      <c r="C6" s="133"/>
      <c r="D6" s="381">
        <v>39973</v>
      </c>
      <c r="E6" s="136"/>
      <c r="F6" s="135">
        <v>41280</v>
      </c>
      <c r="G6" s="133"/>
      <c r="H6" s="161">
        <v>-3.2</v>
      </c>
      <c r="I6" s="370"/>
      <c r="J6" s="620"/>
    </row>
    <row r="7" spans="1:10" ht="14.45" customHeight="1" x14ac:dyDescent="0.25">
      <c r="A7" s="116"/>
      <c r="B7" s="155" t="s">
        <v>136</v>
      </c>
      <c r="C7" s="133"/>
      <c r="D7" s="381">
        <v>14740</v>
      </c>
      <c r="E7" s="136"/>
      <c r="F7" s="135">
        <v>14751</v>
      </c>
      <c r="G7" s="133"/>
      <c r="H7" s="161">
        <v>-0.1</v>
      </c>
      <c r="I7" s="370"/>
      <c r="J7" s="620"/>
    </row>
    <row r="8" spans="1:10" ht="14.45" customHeight="1" x14ac:dyDescent="0.25">
      <c r="A8" s="740" t="s">
        <v>137</v>
      </c>
      <c r="B8" s="740"/>
      <c r="C8" s="117"/>
      <c r="D8" s="382">
        <v>29772</v>
      </c>
      <c r="E8" s="117"/>
      <c r="F8" s="51">
        <v>26173</v>
      </c>
      <c r="G8" s="117"/>
      <c r="H8" s="158">
        <v>13.8</v>
      </c>
      <c r="I8" s="370"/>
      <c r="J8" s="620"/>
    </row>
    <row r="9" spans="1:10" ht="14.45" customHeight="1" x14ac:dyDescent="0.25">
      <c r="B9" s="52" t="s">
        <v>138</v>
      </c>
      <c r="C9" s="28"/>
      <c r="D9" s="381">
        <v>2940</v>
      </c>
      <c r="E9" s="136"/>
      <c r="F9" s="135">
        <v>3024</v>
      </c>
      <c r="G9" s="136"/>
      <c r="H9" s="161">
        <v>-2.8</v>
      </c>
      <c r="I9" s="370"/>
      <c r="J9" s="620"/>
    </row>
    <row r="10" spans="1:10" ht="14.45" customHeight="1" x14ac:dyDescent="0.25">
      <c r="B10" s="52" t="s">
        <v>139</v>
      </c>
      <c r="C10" s="28"/>
      <c r="D10" s="381">
        <v>11900</v>
      </c>
      <c r="E10" s="136"/>
      <c r="F10" s="135">
        <v>12057</v>
      </c>
      <c r="G10" s="136"/>
      <c r="H10" s="161">
        <v>-1.3</v>
      </c>
      <c r="I10" s="370"/>
      <c r="J10" s="620"/>
    </row>
    <row r="11" spans="1:10" ht="14.45" customHeight="1" x14ac:dyDescent="0.25">
      <c r="B11" s="52" t="s">
        <v>140</v>
      </c>
      <c r="C11" s="28"/>
      <c r="D11" s="381">
        <v>4997</v>
      </c>
      <c r="E11" s="136"/>
      <c r="F11" s="135">
        <v>5126</v>
      </c>
      <c r="G11" s="136"/>
      <c r="H11" s="161">
        <v>-2.5</v>
      </c>
      <c r="I11" s="370"/>
      <c r="J11" s="620"/>
    </row>
    <row r="12" spans="1:10" ht="14.45" customHeight="1" x14ac:dyDescent="0.25">
      <c r="B12" s="727" t="s">
        <v>374</v>
      </c>
      <c r="C12" s="28"/>
      <c r="D12" s="381">
        <v>1905</v>
      </c>
      <c r="E12" s="136"/>
      <c r="F12" s="135">
        <v>1815</v>
      </c>
      <c r="G12" s="136"/>
      <c r="H12" s="161">
        <v>5</v>
      </c>
      <c r="I12" s="370"/>
      <c r="J12" s="620"/>
    </row>
    <row r="13" spans="1:10" s="370" customFormat="1" ht="14.45" customHeight="1" x14ac:dyDescent="0.25">
      <c r="B13" s="499" t="s">
        <v>321</v>
      </c>
      <c r="C13" s="28"/>
      <c r="D13" s="381">
        <v>3961</v>
      </c>
      <c r="E13" s="136"/>
      <c r="F13" s="488" t="s">
        <v>149</v>
      </c>
      <c r="G13" s="136"/>
      <c r="H13" s="621" t="s">
        <v>11</v>
      </c>
      <c r="J13" s="620"/>
    </row>
    <row r="14" spans="1:10" ht="14.45" customHeight="1" x14ac:dyDescent="0.25">
      <c r="B14" s="52" t="s">
        <v>322</v>
      </c>
      <c r="C14" s="28"/>
      <c r="D14" s="381">
        <v>2148</v>
      </c>
      <c r="E14" s="136"/>
      <c r="F14" s="135">
        <v>1865</v>
      </c>
      <c r="G14" s="136"/>
      <c r="H14" s="161">
        <v>15.2</v>
      </c>
      <c r="I14" s="370"/>
      <c r="J14" s="620"/>
    </row>
    <row r="15" spans="1:10" ht="14.45" customHeight="1" x14ac:dyDescent="0.25">
      <c r="A15" s="740" t="s">
        <v>141</v>
      </c>
      <c r="B15" s="740"/>
      <c r="C15" s="117"/>
      <c r="D15" s="383">
        <v>85427</v>
      </c>
      <c r="E15" s="134"/>
      <c r="F15" s="135">
        <v>83152</v>
      </c>
      <c r="G15" s="134"/>
      <c r="H15" s="158">
        <v>2.7</v>
      </c>
      <c r="I15" s="370"/>
      <c r="J15" s="620"/>
    </row>
    <row r="16" spans="1:10" ht="14.45" customHeight="1" x14ac:dyDescent="0.25">
      <c r="A16" s="739" t="s">
        <v>142</v>
      </c>
      <c r="B16" s="739"/>
      <c r="C16" s="28"/>
      <c r="D16" s="381">
        <v>2318</v>
      </c>
      <c r="E16" s="136"/>
      <c r="F16" s="135">
        <v>2280</v>
      </c>
      <c r="G16" s="136"/>
      <c r="H16" s="161">
        <v>1.7</v>
      </c>
      <c r="I16" s="370"/>
      <c r="J16" s="620"/>
    </row>
    <row r="17" spans="1:10" ht="14.45" customHeight="1" x14ac:dyDescent="0.25">
      <c r="A17" s="740" t="s">
        <v>143</v>
      </c>
      <c r="B17" s="740"/>
      <c r="C17" s="117"/>
      <c r="D17" s="383">
        <v>87745</v>
      </c>
      <c r="E17" s="134"/>
      <c r="F17" s="135">
        <v>85432</v>
      </c>
      <c r="G17" s="134"/>
      <c r="H17" s="158">
        <v>2.7</v>
      </c>
      <c r="I17" s="370"/>
      <c r="J17" s="620"/>
    </row>
    <row r="18" spans="1:10" ht="28.9" customHeight="1" x14ac:dyDescent="0.25">
      <c r="A18" s="739" t="s">
        <v>144</v>
      </c>
      <c r="B18" s="739"/>
      <c r="C18" s="28"/>
      <c r="D18" s="381">
        <v>452</v>
      </c>
      <c r="E18" s="136"/>
      <c r="F18" s="135">
        <v>452</v>
      </c>
      <c r="G18" s="136"/>
      <c r="H18" s="729">
        <v>0</v>
      </c>
      <c r="I18" s="370"/>
      <c r="J18" s="620"/>
    </row>
    <row r="19" spans="1:10" ht="14.45" customHeight="1" x14ac:dyDescent="0.25">
      <c r="A19" s="740" t="s">
        <v>132</v>
      </c>
      <c r="B19" s="740"/>
      <c r="C19" s="117"/>
      <c r="D19" s="384">
        <v>88197</v>
      </c>
      <c r="E19" s="180"/>
      <c r="F19" s="181">
        <v>85884</v>
      </c>
      <c r="G19" s="180"/>
      <c r="H19" s="489">
        <v>2.7</v>
      </c>
      <c r="I19" s="370"/>
      <c r="J19" s="620"/>
    </row>
    <row r="20" spans="1:10" ht="14.45" customHeight="1" x14ac:dyDescent="0.25">
      <c r="A20" s="107"/>
      <c r="B20" s="107"/>
      <c r="C20" s="106"/>
      <c r="D20" s="108"/>
      <c r="E20" s="106"/>
      <c r="F20" s="108"/>
      <c r="G20" s="106"/>
      <c r="H20" s="53"/>
      <c r="I20" s="370"/>
    </row>
    <row r="21" spans="1:10" x14ac:dyDescent="0.25">
      <c r="A21" s="654" t="s">
        <v>353</v>
      </c>
      <c r="B21" s="132"/>
      <c r="C21" s="50"/>
      <c r="D21" s="50"/>
      <c r="E21" s="50"/>
      <c r="F21" s="104"/>
      <c r="G21" s="50"/>
      <c r="H21" s="50"/>
    </row>
    <row r="22" spans="1:10" x14ac:dyDescent="0.25">
      <c r="A22" s="655" t="s">
        <v>305</v>
      </c>
      <c r="B22" s="50"/>
      <c r="C22" s="50"/>
      <c r="D22" s="50"/>
      <c r="E22" s="50"/>
      <c r="F22" s="104"/>
      <c r="G22" s="50"/>
      <c r="H22" s="50"/>
    </row>
  </sheetData>
  <mergeCells count="8">
    <mergeCell ref="A18:B18"/>
    <mergeCell ref="A19:B19"/>
    <mergeCell ref="A4:B4"/>
    <mergeCell ref="A5:B5"/>
    <mergeCell ref="A8:B8"/>
    <mergeCell ref="A15:B15"/>
    <mergeCell ref="A16:B16"/>
    <mergeCell ref="A17:B17"/>
  </mergeCells>
  <pageMargins left="0.31496062992125984" right="0.11811023622047245" top="0.15748031496062992" bottom="0.15748031496062992" header="0.31496062992125984" footer="0.31496062992125984"/>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7"/>
  <sheetViews>
    <sheetView zoomScale="85" zoomScaleNormal="85" workbookViewId="0">
      <selection activeCell="D1" sqref="D1"/>
    </sheetView>
  </sheetViews>
  <sheetFormatPr baseColWidth="10" defaultColWidth="11.5703125" defaultRowHeight="15" x14ac:dyDescent="0.25"/>
  <cols>
    <col min="1" max="1" width="10.140625" style="1" customWidth="1"/>
    <col min="2" max="2" width="5.140625" style="1" customWidth="1"/>
    <col min="3" max="3" width="47.85546875" style="1" customWidth="1"/>
    <col min="4" max="4" width="30.85546875" style="1" bestFit="1" customWidth="1"/>
    <col min="5" max="5" width="2.7109375" style="1" customWidth="1"/>
    <col min="6" max="6" width="12.140625" style="1" customWidth="1"/>
    <col min="7" max="7" width="2.7109375" style="1" customWidth="1"/>
    <col min="8" max="8" width="12.140625" style="1" customWidth="1"/>
    <col min="9" max="9" width="2.7109375" style="1" customWidth="1"/>
    <col min="10" max="10" width="12.140625" style="1" customWidth="1"/>
    <col min="11" max="11" width="2.7109375" style="1" customWidth="1"/>
    <col min="12" max="12" width="12.140625" style="1" customWidth="1"/>
    <col min="13" max="13" width="2.7109375" style="1" customWidth="1"/>
    <col min="14" max="14" width="12.140625" style="1" customWidth="1"/>
    <col min="15" max="15" width="2.7109375" style="1" customWidth="1"/>
    <col min="16" max="16" width="12.140625" style="1" customWidth="1"/>
    <col min="17" max="17" width="2.7109375" style="1" customWidth="1"/>
    <col min="18" max="18" width="12.140625" style="1" customWidth="1"/>
    <col min="19" max="19" width="2.7109375" style="1" customWidth="1"/>
    <col min="20" max="20" width="12.140625" style="1" customWidth="1"/>
    <col min="21" max="21" width="2.7109375" style="1" customWidth="1"/>
    <col min="22" max="22" width="12.140625" style="1" customWidth="1"/>
    <col min="23" max="23" width="2.7109375" style="1" customWidth="1"/>
    <col min="24" max="24" width="12.140625" style="1" customWidth="1"/>
    <col min="25" max="25" width="3.85546875" style="1" customWidth="1"/>
    <col min="26" max="16384" width="11.5703125" style="1"/>
  </cols>
  <sheetData>
    <row r="1" spans="1:24" x14ac:dyDescent="0.25">
      <c r="A1" s="4" t="s">
        <v>211</v>
      </c>
      <c r="B1" s="5"/>
      <c r="C1" s="22"/>
      <c r="D1" s="22"/>
      <c r="E1" s="22"/>
      <c r="F1" s="54"/>
      <c r="G1" s="22"/>
      <c r="H1" s="54"/>
      <c r="I1" s="22"/>
      <c r="J1" s="54"/>
      <c r="K1" s="22"/>
      <c r="L1" s="54"/>
      <c r="M1" s="22"/>
      <c r="N1" s="54"/>
      <c r="O1" s="22"/>
      <c r="P1" s="54"/>
      <c r="Q1" s="22"/>
      <c r="R1" s="54"/>
      <c r="S1" s="22"/>
      <c r="T1" s="54"/>
      <c r="U1" s="22"/>
      <c r="V1" s="54"/>
      <c r="W1" s="22"/>
      <c r="X1" s="54"/>
    </row>
    <row r="2" spans="1:24" x14ac:dyDescent="0.25">
      <c r="A2" s="8"/>
      <c r="B2" s="8"/>
      <c r="C2" s="22"/>
      <c r="D2" s="22"/>
      <c r="E2" s="22"/>
      <c r="F2" s="54"/>
      <c r="G2" s="22"/>
      <c r="H2" s="54"/>
      <c r="I2" s="22"/>
      <c r="J2" s="54"/>
      <c r="K2" s="22"/>
      <c r="L2" s="54"/>
      <c r="M2" s="22"/>
      <c r="N2" s="54"/>
      <c r="O2" s="22"/>
      <c r="P2" s="54"/>
      <c r="Q2" s="22"/>
      <c r="R2" s="54"/>
      <c r="S2" s="22"/>
      <c r="T2" s="54"/>
      <c r="U2" s="22"/>
      <c r="V2" s="54"/>
      <c r="W2" s="22"/>
      <c r="X2" s="54"/>
    </row>
    <row r="3" spans="1:24" ht="15.75" thickBot="1" x14ac:dyDescent="0.3">
      <c r="A3" s="11"/>
      <c r="B3" s="11"/>
      <c r="C3" s="46"/>
      <c r="D3" s="11"/>
      <c r="E3" s="12"/>
      <c r="F3" s="13" t="s">
        <v>207</v>
      </c>
      <c r="G3" s="12"/>
      <c r="H3" s="13">
        <v>2013</v>
      </c>
      <c r="I3" s="12"/>
      <c r="J3" s="13">
        <v>2014</v>
      </c>
      <c r="K3" s="12"/>
      <c r="L3" s="13">
        <v>2015</v>
      </c>
      <c r="M3" s="12"/>
      <c r="N3" s="13">
        <v>2016</v>
      </c>
      <c r="O3" s="12"/>
      <c r="P3" s="13" t="s">
        <v>208</v>
      </c>
      <c r="Q3" s="12"/>
      <c r="R3" s="13">
        <v>2018</v>
      </c>
      <c r="S3" s="12"/>
      <c r="T3" s="13">
        <v>2019</v>
      </c>
      <c r="U3" s="12"/>
      <c r="V3" s="13">
        <v>2020</v>
      </c>
      <c r="W3" s="12"/>
      <c r="X3" s="13">
        <v>2021</v>
      </c>
    </row>
    <row r="4" spans="1:24" ht="14.45" customHeight="1" x14ac:dyDescent="0.25">
      <c r="A4" s="744" t="s">
        <v>145</v>
      </c>
      <c r="B4" s="745"/>
      <c r="C4" s="746"/>
      <c r="D4" s="24"/>
      <c r="E4" s="8"/>
      <c r="F4" s="55"/>
      <c r="G4" s="8"/>
      <c r="H4" s="55"/>
      <c r="I4" s="8"/>
      <c r="J4" s="55"/>
      <c r="K4" s="8"/>
      <c r="L4" s="55"/>
      <c r="M4" s="8"/>
      <c r="N4" s="55"/>
      <c r="O4" s="8"/>
      <c r="P4" s="55"/>
      <c r="Q4" s="8"/>
      <c r="R4" s="55"/>
      <c r="S4" s="8"/>
      <c r="T4" s="55"/>
      <c r="U4" s="8"/>
      <c r="V4" s="55"/>
      <c r="W4" s="8"/>
      <c r="X4" s="55"/>
    </row>
    <row r="5" spans="1:24" ht="15" customHeight="1" x14ac:dyDescent="0.25">
      <c r="A5" s="56"/>
      <c r="B5" s="747"/>
      <c r="C5" s="748"/>
      <c r="D5" s="24" t="s">
        <v>318</v>
      </c>
      <c r="E5" s="9"/>
      <c r="F5" s="57">
        <v>1469205</v>
      </c>
      <c r="G5" s="9"/>
      <c r="H5" s="57">
        <v>1608048</v>
      </c>
      <c r="I5" s="58"/>
      <c r="J5" s="57">
        <v>1804624</v>
      </c>
      <c r="K5" s="58"/>
      <c r="L5" s="57">
        <v>1828683</v>
      </c>
      <c r="M5" s="59" t="s">
        <v>146</v>
      </c>
      <c r="N5" s="57">
        <v>1903259</v>
      </c>
      <c r="O5" s="9"/>
      <c r="P5" s="57">
        <v>1879840</v>
      </c>
      <c r="Q5" s="9"/>
      <c r="R5" s="57">
        <v>1871386</v>
      </c>
      <c r="S5" s="9"/>
      <c r="T5" s="57">
        <v>1802073</v>
      </c>
      <c r="U5" s="9"/>
      <c r="V5" s="57">
        <v>1664265</v>
      </c>
      <c r="W5" s="9"/>
      <c r="X5" s="57">
        <v>1581164</v>
      </c>
    </row>
    <row r="6" spans="1:24" x14ac:dyDescent="0.25">
      <c r="A6" s="60"/>
      <c r="B6" s="70"/>
      <c r="C6" s="500"/>
      <c r="D6" s="24" t="s">
        <v>147</v>
      </c>
      <c r="E6" s="9"/>
      <c r="F6" s="43">
        <v>1916604</v>
      </c>
      <c r="G6" s="9"/>
      <c r="H6" s="43">
        <v>1926724</v>
      </c>
      <c r="I6" s="58"/>
      <c r="J6" s="43">
        <v>1974846</v>
      </c>
      <c r="K6" s="58"/>
      <c r="L6" s="43">
        <v>2023618</v>
      </c>
      <c r="M6" s="59"/>
      <c r="N6" s="43">
        <v>1927838</v>
      </c>
      <c r="O6" s="9"/>
      <c r="P6" s="43">
        <v>1966434</v>
      </c>
      <c r="Q6" s="9"/>
      <c r="R6" s="43">
        <v>1955532</v>
      </c>
      <c r="S6" s="9"/>
      <c r="T6" s="43">
        <v>1969731</v>
      </c>
      <c r="U6" s="9"/>
      <c r="V6" s="43">
        <v>1662481</v>
      </c>
      <c r="W6" s="9"/>
      <c r="X6" s="43">
        <v>1621468</v>
      </c>
    </row>
    <row r="7" spans="1:24" ht="15" customHeight="1" x14ac:dyDescent="0.25">
      <c r="A7" s="17"/>
      <c r="B7" s="749"/>
      <c r="C7" s="750"/>
      <c r="D7" s="24" t="s">
        <v>148</v>
      </c>
      <c r="E7" s="9"/>
      <c r="F7" s="339">
        <v>15734</v>
      </c>
      <c r="G7" s="59" t="s">
        <v>150</v>
      </c>
      <c r="H7" s="339">
        <v>45018</v>
      </c>
      <c r="I7" s="58"/>
      <c r="J7" s="339">
        <v>45339</v>
      </c>
      <c r="K7" s="58"/>
      <c r="L7" s="339">
        <v>55551</v>
      </c>
      <c r="M7" s="59"/>
      <c r="N7" s="339">
        <v>56978</v>
      </c>
      <c r="O7" s="9"/>
      <c r="P7" s="339">
        <v>56743</v>
      </c>
      <c r="Q7" s="9"/>
      <c r="R7" s="339">
        <v>53320</v>
      </c>
      <c r="S7" s="9"/>
      <c r="T7" s="339">
        <v>51723</v>
      </c>
      <c r="U7" s="9"/>
      <c r="V7" s="339">
        <v>44827</v>
      </c>
      <c r="W7" s="9"/>
      <c r="X7" s="339">
        <v>59214</v>
      </c>
    </row>
    <row r="8" spans="1:24" x14ac:dyDescent="0.25">
      <c r="A8" s="63"/>
      <c r="B8" s="64"/>
      <c r="C8" s="65"/>
      <c r="D8" s="65"/>
      <c r="E8" s="9"/>
      <c r="F8" s="66"/>
      <c r="G8" s="9"/>
      <c r="H8" s="66"/>
      <c r="I8" s="58"/>
      <c r="J8" s="66"/>
      <c r="K8" s="58"/>
      <c r="L8" s="66"/>
      <c r="M8" s="59"/>
      <c r="N8" s="66"/>
      <c r="O8" s="9"/>
      <c r="P8" s="66"/>
      <c r="Q8" s="9"/>
      <c r="R8" s="66"/>
      <c r="S8" s="9"/>
      <c r="T8" s="66"/>
      <c r="U8" s="9"/>
      <c r="V8" s="67"/>
      <c r="W8" s="9"/>
      <c r="X8" s="67"/>
    </row>
    <row r="9" spans="1:24" ht="15" customHeight="1" x14ac:dyDescent="0.25">
      <c r="A9" s="744" t="s">
        <v>151</v>
      </c>
      <c r="B9" s="745"/>
      <c r="C9" s="746"/>
      <c r="D9" s="24"/>
      <c r="E9" s="9"/>
      <c r="F9" s="62"/>
      <c r="G9" s="9"/>
      <c r="H9" s="62"/>
      <c r="I9" s="58"/>
      <c r="J9" s="62"/>
      <c r="K9" s="58"/>
      <c r="L9" s="62"/>
      <c r="M9" s="59"/>
      <c r="N9" s="62"/>
      <c r="O9" s="9"/>
      <c r="P9" s="62"/>
      <c r="Q9" s="9"/>
      <c r="R9" s="62"/>
      <c r="S9" s="9"/>
      <c r="T9" s="62"/>
      <c r="U9" s="9"/>
      <c r="V9" s="340"/>
      <c r="W9" s="9"/>
      <c r="X9" s="340"/>
    </row>
    <row r="10" spans="1:24" ht="15" customHeight="1" x14ac:dyDescent="0.25">
      <c r="A10" s="56"/>
      <c r="B10" s="747"/>
      <c r="C10" s="748"/>
      <c r="D10" s="24" t="s">
        <v>319</v>
      </c>
      <c r="E10" s="9"/>
      <c r="F10" s="339">
        <v>1634312</v>
      </c>
      <c r="G10" s="9"/>
      <c r="H10" s="339">
        <v>1751007</v>
      </c>
      <c r="I10" s="58"/>
      <c r="J10" s="339">
        <v>1933517</v>
      </c>
      <c r="K10" s="58"/>
      <c r="L10" s="339">
        <v>2024881</v>
      </c>
      <c r="M10" s="59"/>
      <c r="N10" s="339">
        <v>2088187</v>
      </c>
      <c r="O10" s="9"/>
      <c r="P10" s="339">
        <v>2105084</v>
      </c>
      <c r="Q10" s="9"/>
      <c r="R10" s="339">
        <v>2081418</v>
      </c>
      <c r="S10" s="9"/>
      <c r="T10" s="339">
        <v>1853833</v>
      </c>
      <c r="U10" s="9"/>
      <c r="V10" s="339">
        <v>1700258</v>
      </c>
      <c r="W10" s="9"/>
      <c r="X10" s="339">
        <v>1688978</v>
      </c>
    </row>
    <row r="11" spans="1:24" ht="28.15" customHeight="1" x14ac:dyDescent="0.25">
      <c r="A11" s="68"/>
      <c r="B11" s="72"/>
      <c r="C11" s="61" t="s">
        <v>152</v>
      </c>
      <c r="D11" s="24" t="s">
        <v>319</v>
      </c>
      <c r="E11" s="9"/>
      <c r="F11" s="57">
        <v>1455123</v>
      </c>
      <c r="G11" s="9"/>
      <c r="H11" s="57">
        <v>1575480</v>
      </c>
      <c r="I11" s="58"/>
      <c r="J11" s="57">
        <v>1741129</v>
      </c>
      <c r="K11" s="58"/>
      <c r="L11" s="57">
        <v>1803246</v>
      </c>
      <c r="M11" s="59"/>
      <c r="N11" s="57">
        <v>1867738</v>
      </c>
      <c r="O11" s="9"/>
      <c r="P11" s="57">
        <v>1878105</v>
      </c>
      <c r="Q11" s="9"/>
      <c r="R11" s="57">
        <v>1812485</v>
      </c>
      <c r="S11" s="9"/>
      <c r="T11" s="57">
        <v>1845573</v>
      </c>
      <c r="U11" s="9"/>
      <c r="V11" s="57">
        <v>1692773</v>
      </c>
      <c r="W11" s="9"/>
      <c r="X11" s="57">
        <v>1680512</v>
      </c>
    </row>
    <row r="12" spans="1:24" ht="27" customHeight="1" x14ac:dyDescent="0.25">
      <c r="A12" s="70"/>
      <c r="B12" s="65"/>
      <c r="C12" s="69" t="s">
        <v>52</v>
      </c>
      <c r="D12" s="24" t="s">
        <v>319</v>
      </c>
      <c r="E12" s="9"/>
      <c r="F12" s="57">
        <v>2083</v>
      </c>
      <c r="G12" s="9"/>
      <c r="H12" s="57">
        <v>2121</v>
      </c>
      <c r="I12" s="58"/>
      <c r="J12" s="57">
        <v>2530</v>
      </c>
      <c r="K12" s="58"/>
      <c r="L12" s="57">
        <v>3245</v>
      </c>
      <c r="M12" s="59"/>
      <c r="N12" s="57">
        <v>3457</v>
      </c>
      <c r="O12" s="9"/>
      <c r="P12" s="57">
        <v>3815</v>
      </c>
      <c r="Q12" s="9"/>
      <c r="R12" s="57">
        <v>5750</v>
      </c>
      <c r="S12" s="9"/>
      <c r="T12" s="57">
        <v>8205</v>
      </c>
      <c r="U12" s="9"/>
      <c r="V12" s="57">
        <v>7430</v>
      </c>
      <c r="W12" s="9"/>
      <c r="X12" s="57">
        <v>8405</v>
      </c>
    </row>
    <row r="13" spans="1:24" ht="53.45" customHeight="1" x14ac:dyDescent="0.25">
      <c r="A13" s="63"/>
      <c r="B13" s="64"/>
      <c r="C13" s="69" t="s">
        <v>78</v>
      </c>
      <c r="D13" s="24" t="s">
        <v>319</v>
      </c>
      <c r="E13" s="9"/>
      <c r="F13" s="57">
        <v>177106</v>
      </c>
      <c r="G13" s="9"/>
      <c r="H13" s="57">
        <v>173406</v>
      </c>
      <c r="I13" s="58"/>
      <c r="J13" s="57">
        <v>189858</v>
      </c>
      <c r="K13" s="58"/>
      <c r="L13" s="57">
        <v>218390</v>
      </c>
      <c r="M13" s="59"/>
      <c r="N13" s="57">
        <v>216992</v>
      </c>
      <c r="O13" s="9"/>
      <c r="P13" s="57">
        <v>223164</v>
      </c>
      <c r="Q13" s="9"/>
      <c r="R13" s="57">
        <v>263183</v>
      </c>
      <c r="S13" s="9"/>
      <c r="T13" s="62">
        <v>55</v>
      </c>
      <c r="U13" s="9"/>
      <c r="V13" s="62">
        <v>55</v>
      </c>
      <c r="W13" s="9"/>
      <c r="X13" s="62">
        <v>61</v>
      </c>
    </row>
    <row r="14" spans="1:24" ht="15" customHeight="1" x14ac:dyDescent="0.25">
      <c r="A14" s="63"/>
      <c r="B14" s="65"/>
      <c r="C14" s="496" t="s">
        <v>56</v>
      </c>
      <c r="D14" s="24" t="s">
        <v>148</v>
      </c>
      <c r="E14" s="9"/>
      <c r="F14" s="57">
        <v>16786</v>
      </c>
      <c r="G14" s="59" t="s">
        <v>150</v>
      </c>
      <c r="H14" s="57">
        <v>44287</v>
      </c>
      <c r="I14" s="58"/>
      <c r="J14" s="57">
        <v>45117</v>
      </c>
      <c r="K14" s="58"/>
      <c r="L14" s="57">
        <v>54809</v>
      </c>
      <c r="M14" s="59"/>
      <c r="N14" s="57">
        <v>55451</v>
      </c>
      <c r="O14" s="9"/>
      <c r="P14" s="57">
        <v>55871</v>
      </c>
      <c r="Q14" s="9"/>
      <c r="R14" s="57">
        <v>53004</v>
      </c>
      <c r="S14" s="9"/>
      <c r="T14" s="57">
        <v>53183</v>
      </c>
      <c r="U14" s="9"/>
      <c r="V14" s="57">
        <v>48042</v>
      </c>
      <c r="W14" s="9"/>
      <c r="X14" s="57">
        <v>59447</v>
      </c>
    </row>
    <row r="15" spans="1:24" x14ac:dyDescent="0.25">
      <c r="A15" s="63"/>
      <c r="B15" s="60"/>
      <c r="C15" s="65"/>
      <c r="D15" s="65"/>
      <c r="E15" s="9"/>
      <c r="F15" s="66"/>
      <c r="G15" s="9"/>
      <c r="H15" s="66"/>
      <c r="I15" s="58"/>
      <c r="J15" s="66"/>
      <c r="K15" s="58"/>
      <c r="L15" s="66"/>
      <c r="M15" s="59"/>
      <c r="N15" s="66"/>
      <c r="O15" s="9"/>
      <c r="P15" s="66"/>
      <c r="Q15" s="9"/>
      <c r="R15" s="66"/>
      <c r="S15" s="9"/>
      <c r="T15" s="66"/>
      <c r="U15" s="9"/>
      <c r="V15" s="66"/>
      <c r="W15" s="9"/>
      <c r="X15" s="66"/>
    </row>
    <row r="16" spans="1:24" ht="15" customHeight="1" x14ac:dyDescent="0.25">
      <c r="A16" s="744" t="s">
        <v>6</v>
      </c>
      <c r="B16" s="745"/>
      <c r="C16" s="746"/>
      <c r="D16" s="24" t="s">
        <v>153</v>
      </c>
      <c r="E16" s="9"/>
      <c r="F16" s="57">
        <v>67231</v>
      </c>
      <c r="G16" s="9"/>
      <c r="H16" s="57">
        <v>71781</v>
      </c>
      <c r="I16" s="58"/>
      <c r="J16" s="57">
        <v>77247</v>
      </c>
      <c r="K16" s="58"/>
      <c r="L16" s="57">
        <v>82838</v>
      </c>
      <c r="M16" s="59"/>
      <c r="N16" s="57">
        <v>87112</v>
      </c>
      <c r="O16" s="9"/>
      <c r="P16" s="57">
        <v>90402</v>
      </c>
      <c r="Q16" s="9"/>
      <c r="R16" s="57">
        <v>91477</v>
      </c>
      <c r="S16" s="9"/>
      <c r="T16" s="57">
        <v>90783</v>
      </c>
      <c r="U16" s="9"/>
      <c r="V16" s="57">
        <v>87996</v>
      </c>
      <c r="W16" s="9"/>
      <c r="X16" s="57">
        <v>85750</v>
      </c>
    </row>
    <row r="17" spans="1:24" x14ac:dyDescent="0.25">
      <c r="A17" s="71"/>
      <c r="B17" s="60"/>
      <c r="C17" s="72"/>
      <c r="D17" s="65"/>
      <c r="E17" s="9"/>
      <c r="F17" s="66"/>
      <c r="G17" s="9"/>
      <c r="H17" s="66"/>
      <c r="I17" s="58"/>
      <c r="J17" s="66"/>
      <c r="K17" s="58"/>
      <c r="L17" s="66"/>
      <c r="M17" s="59"/>
      <c r="N17" s="66"/>
      <c r="O17" s="9"/>
      <c r="P17" s="66"/>
      <c r="Q17" s="9"/>
      <c r="R17" s="66"/>
      <c r="S17" s="9"/>
      <c r="T17" s="66"/>
      <c r="U17" s="9"/>
      <c r="V17" s="66"/>
      <c r="W17" s="9"/>
      <c r="X17" s="66"/>
    </row>
    <row r="18" spans="1:24" ht="15" customHeight="1" x14ac:dyDescent="0.25">
      <c r="A18" s="744" t="s">
        <v>154</v>
      </c>
      <c r="B18" s="745"/>
      <c r="C18" s="746"/>
      <c r="D18" s="24"/>
      <c r="E18" s="9"/>
      <c r="F18" s="62"/>
      <c r="G18" s="9"/>
      <c r="H18" s="62"/>
      <c r="I18" s="58"/>
      <c r="J18" s="62"/>
      <c r="K18" s="58"/>
      <c r="L18" s="62"/>
      <c r="M18" s="59"/>
      <c r="N18" s="62"/>
      <c r="O18" s="9"/>
      <c r="P18" s="62"/>
      <c r="Q18" s="9"/>
      <c r="R18" s="62"/>
      <c r="S18" s="9"/>
      <c r="T18" s="62"/>
      <c r="U18" s="9"/>
      <c r="V18" s="62"/>
      <c r="W18" s="9"/>
      <c r="X18" s="62"/>
    </row>
    <row r="19" spans="1:24" ht="15" customHeight="1" x14ac:dyDescent="0.25">
      <c r="A19" s="56"/>
      <c r="B19" s="742" t="s">
        <v>80</v>
      </c>
      <c r="C19" s="743"/>
      <c r="D19" s="24" t="s">
        <v>155</v>
      </c>
      <c r="E19" s="9"/>
      <c r="F19" s="57">
        <v>48771</v>
      </c>
      <c r="G19" s="9"/>
      <c r="H19" s="57">
        <v>49880</v>
      </c>
      <c r="I19" s="58"/>
      <c r="J19" s="57">
        <v>53787</v>
      </c>
      <c r="K19" s="58"/>
      <c r="L19" s="57">
        <v>58420</v>
      </c>
      <c r="M19" s="59"/>
      <c r="N19" s="57">
        <v>59317</v>
      </c>
      <c r="O19" s="9"/>
      <c r="P19" s="57">
        <v>59789</v>
      </c>
      <c r="Q19" s="9"/>
      <c r="R19" s="57">
        <v>59248</v>
      </c>
      <c r="S19" s="9"/>
      <c r="T19" s="57">
        <v>55680</v>
      </c>
      <c r="U19" s="9"/>
      <c r="V19" s="57">
        <v>49973</v>
      </c>
      <c r="W19" s="9"/>
      <c r="X19" s="375">
        <v>53068</v>
      </c>
    </row>
    <row r="20" spans="1:24" ht="15" customHeight="1" x14ac:dyDescent="0.25">
      <c r="A20" s="70"/>
      <c r="B20" s="742" t="s">
        <v>156</v>
      </c>
      <c r="C20" s="743"/>
      <c r="D20" s="24" t="s">
        <v>155</v>
      </c>
      <c r="E20" s="9"/>
      <c r="F20" s="57">
        <v>5069</v>
      </c>
      <c r="G20" s="9"/>
      <c r="H20" s="57">
        <v>5543</v>
      </c>
      <c r="I20" s="58"/>
      <c r="J20" s="57">
        <v>6068</v>
      </c>
      <c r="K20" s="58"/>
      <c r="L20" s="57">
        <v>6602</v>
      </c>
      <c r="M20" s="59"/>
      <c r="N20" s="57">
        <v>6761</v>
      </c>
      <c r="O20" s="9"/>
      <c r="P20" s="57">
        <v>7219</v>
      </c>
      <c r="Q20" s="9"/>
      <c r="R20" s="57">
        <v>7336</v>
      </c>
      <c r="S20" s="9"/>
      <c r="T20" s="57">
        <v>7898</v>
      </c>
      <c r="U20" s="9"/>
      <c r="V20" s="57">
        <v>6930</v>
      </c>
      <c r="W20" s="9"/>
      <c r="X20" s="375">
        <v>7869</v>
      </c>
    </row>
    <row r="21" spans="1:24" ht="15" customHeight="1" x14ac:dyDescent="0.25">
      <c r="A21" s="70"/>
      <c r="B21" s="742" t="s">
        <v>157</v>
      </c>
      <c r="C21" s="743"/>
      <c r="D21" s="24" t="s">
        <v>155</v>
      </c>
      <c r="E21" s="9"/>
      <c r="F21" s="57">
        <v>1937</v>
      </c>
      <c r="G21" s="9"/>
      <c r="H21" s="57">
        <v>2071</v>
      </c>
      <c r="I21" s="58"/>
      <c r="J21" s="57">
        <v>2455</v>
      </c>
      <c r="K21" s="58"/>
      <c r="L21" s="57">
        <v>2665</v>
      </c>
      <c r="M21" s="59"/>
      <c r="N21" s="57">
        <v>3159</v>
      </c>
      <c r="O21" s="9"/>
      <c r="P21" s="57">
        <v>3593</v>
      </c>
      <c r="Q21" s="9"/>
      <c r="R21" s="57">
        <v>3853</v>
      </c>
      <c r="S21" s="9"/>
      <c r="T21" s="57">
        <v>4270</v>
      </c>
      <c r="U21" s="9"/>
      <c r="V21" s="73">
        <v>4606</v>
      </c>
      <c r="W21" s="9"/>
      <c r="X21" s="376">
        <v>4307</v>
      </c>
    </row>
    <row r="22" spans="1:24" ht="15" customHeight="1" x14ac:dyDescent="0.25">
      <c r="A22" s="70"/>
      <c r="B22" s="742" t="s">
        <v>220</v>
      </c>
      <c r="C22" s="743"/>
      <c r="D22" s="24" t="s">
        <v>155</v>
      </c>
      <c r="E22" s="9"/>
      <c r="F22" s="57">
        <v>5365</v>
      </c>
      <c r="G22" s="9"/>
      <c r="H22" s="57">
        <v>5030</v>
      </c>
      <c r="I22" s="58"/>
      <c r="J22" s="57">
        <v>5150</v>
      </c>
      <c r="K22" s="58"/>
      <c r="L22" s="57">
        <v>4836</v>
      </c>
      <c r="M22" s="59" t="s">
        <v>158</v>
      </c>
      <c r="N22" s="57">
        <v>3052</v>
      </c>
      <c r="O22" s="59" t="s">
        <v>158</v>
      </c>
      <c r="P22" s="57">
        <v>4671</v>
      </c>
      <c r="Q22" s="59" t="s">
        <v>158</v>
      </c>
      <c r="R22" s="57">
        <v>3529</v>
      </c>
      <c r="S22" s="59" t="s">
        <v>158</v>
      </c>
      <c r="T22" s="57">
        <v>4509</v>
      </c>
      <c r="U22" s="9"/>
      <c r="V22" s="57">
        <v>2569</v>
      </c>
      <c r="W22" s="9"/>
      <c r="X22" s="375">
        <v>5498</v>
      </c>
    </row>
    <row r="23" spans="1:24" ht="15" customHeight="1" x14ac:dyDescent="0.25">
      <c r="A23" s="70"/>
      <c r="B23" s="742" t="s">
        <v>93</v>
      </c>
      <c r="C23" s="743"/>
      <c r="D23" s="24" t="s">
        <v>155</v>
      </c>
      <c r="E23" s="9"/>
      <c r="F23" s="57">
        <v>5951</v>
      </c>
      <c r="G23" s="9"/>
      <c r="H23" s="57">
        <v>5323</v>
      </c>
      <c r="I23" s="58"/>
      <c r="J23" s="57">
        <v>5991</v>
      </c>
      <c r="K23" s="58"/>
      <c r="L23" s="57">
        <v>5284</v>
      </c>
      <c r="M23" s="59" t="s">
        <v>158</v>
      </c>
      <c r="N23" s="57">
        <v>3047</v>
      </c>
      <c r="O23" s="59" t="s">
        <v>158</v>
      </c>
      <c r="P23" s="57">
        <v>4717</v>
      </c>
      <c r="Q23" s="59" t="s">
        <v>158</v>
      </c>
      <c r="R23" s="57">
        <v>4361</v>
      </c>
      <c r="S23" s="59" t="s">
        <v>158</v>
      </c>
      <c r="T23" s="57">
        <v>5223</v>
      </c>
      <c r="U23" s="9"/>
      <c r="V23" s="57">
        <v>4187</v>
      </c>
      <c r="W23" s="9"/>
      <c r="X23" s="375">
        <v>6929</v>
      </c>
    </row>
    <row r="24" spans="1:24" ht="15" customHeight="1" x14ac:dyDescent="0.25">
      <c r="A24" s="70"/>
      <c r="B24" s="742" t="s">
        <v>96</v>
      </c>
      <c r="C24" s="743"/>
      <c r="D24" s="24" t="s">
        <v>155</v>
      </c>
      <c r="E24" s="9"/>
      <c r="F24" s="57">
        <v>4349</v>
      </c>
      <c r="G24" s="9"/>
      <c r="H24" s="57">
        <v>4014</v>
      </c>
      <c r="I24" s="58"/>
      <c r="J24" s="57">
        <v>4428</v>
      </c>
      <c r="K24" s="58"/>
      <c r="L24" s="57">
        <v>4297</v>
      </c>
      <c r="M24" s="59" t="s">
        <v>158</v>
      </c>
      <c r="N24" s="57">
        <v>2066</v>
      </c>
      <c r="O24" s="59" t="s">
        <v>158</v>
      </c>
      <c r="P24" s="57">
        <v>3432</v>
      </c>
      <c r="Q24" s="59" t="s">
        <v>158</v>
      </c>
      <c r="R24" s="57">
        <v>3463</v>
      </c>
      <c r="S24" s="59" t="s">
        <v>158</v>
      </c>
      <c r="T24" s="57">
        <v>3943</v>
      </c>
      <c r="U24" s="9"/>
      <c r="V24" s="57">
        <v>3774</v>
      </c>
      <c r="W24" s="9"/>
      <c r="X24" s="375">
        <v>5649</v>
      </c>
    </row>
    <row r="25" spans="1:24" x14ac:dyDescent="0.25">
      <c r="A25" s="71"/>
      <c r="B25" s="60"/>
      <c r="C25" s="72"/>
      <c r="D25" s="71"/>
      <c r="E25" s="9"/>
      <c r="F25" s="74"/>
      <c r="G25" s="9"/>
      <c r="H25" s="74"/>
      <c r="I25" s="58"/>
      <c r="J25" s="74"/>
      <c r="K25" s="58"/>
      <c r="L25" s="74"/>
      <c r="M25" s="59"/>
      <c r="N25" s="74"/>
      <c r="O25" s="9"/>
      <c r="P25" s="74"/>
      <c r="Q25" s="9"/>
      <c r="R25" s="75"/>
      <c r="S25" s="9"/>
      <c r="T25" s="74"/>
      <c r="U25" s="9"/>
      <c r="V25" s="75"/>
      <c r="W25" s="9"/>
      <c r="X25" s="75"/>
    </row>
    <row r="26" spans="1:24" ht="15" customHeight="1" x14ac:dyDescent="0.25">
      <c r="A26" s="744" t="s">
        <v>159</v>
      </c>
      <c r="B26" s="745"/>
      <c r="C26" s="746"/>
      <c r="D26" s="24"/>
      <c r="E26" s="9"/>
      <c r="F26" s="62"/>
      <c r="G26" s="9"/>
      <c r="H26" s="62"/>
      <c r="I26" s="58"/>
      <c r="J26" s="62"/>
      <c r="K26" s="58"/>
      <c r="L26" s="62"/>
      <c r="M26" s="59"/>
      <c r="N26" s="62"/>
      <c r="O26" s="9"/>
      <c r="P26" s="62"/>
      <c r="Q26" s="9"/>
      <c r="R26" s="24"/>
      <c r="S26" s="9"/>
      <c r="T26" s="62"/>
      <c r="U26" s="9"/>
      <c r="V26" s="24"/>
      <c r="W26" s="9"/>
      <c r="X26" s="24"/>
    </row>
    <row r="27" spans="1:24" ht="15" customHeight="1" x14ac:dyDescent="0.25">
      <c r="A27" s="70"/>
      <c r="B27" s="742" t="s">
        <v>100</v>
      </c>
      <c r="C27" s="743"/>
      <c r="D27" s="24" t="s">
        <v>155</v>
      </c>
      <c r="E27" s="9"/>
      <c r="F27" s="57">
        <v>18044</v>
      </c>
      <c r="G27" s="9"/>
      <c r="H27" s="57">
        <v>19943</v>
      </c>
      <c r="I27" s="58"/>
      <c r="J27" s="57">
        <v>22538</v>
      </c>
      <c r="K27" s="58"/>
      <c r="L27" s="57">
        <v>25963</v>
      </c>
      <c r="M27" s="59"/>
      <c r="N27" s="57">
        <v>28599</v>
      </c>
      <c r="O27" s="9"/>
      <c r="P27" s="57">
        <v>29469</v>
      </c>
      <c r="Q27" s="9"/>
      <c r="R27" s="57">
        <v>32393</v>
      </c>
      <c r="S27" s="9"/>
      <c r="T27" s="57">
        <v>34211</v>
      </c>
      <c r="U27" s="9"/>
      <c r="V27" s="57">
        <v>32443</v>
      </c>
      <c r="W27" s="9"/>
      <c r="X27" s="375">
        <v>31754</v>
      </c>
    </row>
    <row r="28" spans="1:24" ht="15" customHeight="1" x14ac:dyDescent="0.25">
      <c r="A28" s="70"/>
      <c r="B28" s="742" t="s">
        <v>110</v>
      </c>
      <c r="C28" s="743"/>
      <c r="D28" s="24" t="s">
        <v>155</v>
      </c>
      <c r="E28" s="9"/>
      <c r="F28" s="57">
        <v>22357</v>
      </c>
      <c r="G28" s="9"/>
      <c r="H28" s="57">
        <v>25214</v>
      </c>
      <c r="I28" s="58"/>
      <c r="J28" s="57">
        <v>28231</v>
      </c>
      <c r="K28" s="58"/>
      <c r="L28" s="57">
        <v>30800</v>
      </c>
      <c r="M28" s="59"/>
      <c r="N28" s="57">
        <v>32403</v>
      </c>
      <c r="O28" s="9"/>
      <c r="P28" s="57">
        <v>33846</v>
      </c>
      <c r="Q28" s="9"/>
      <c r="R28" s="57">
        <v>33205</v>
      </c>
      <c r="S28" s="9"/>
      <c r="T28" s="57">
        <v>32422</v>
      </c>
      <c r="U28" s="9"/>
      <c r="V28" s="57">
        <v>34785</v>
      </c>
      <c r="W28" s="9"/>
      <c r="X28" s="375">
        <v>33445</v>
      </c>
    </row>
    <row r="29" spans="1:24" ht="15" customHeight="1" x14ac:dyDescent="0.25">
      <c r="A29" s="70"/>
      <c r="B29" s="742" t="s">
        <v>117</v>
      </c>
      <c r="C29" s="743"/>
      <c r="D29" s="24" t="s">
        <v>155</v>
      </c>
      <c r="E29" s="9"/>
      <c r="F29" s="57">
        <v>15092</v>
      </c>
      <c r="G29" s="9"/>
      <c r="H29" s="57">
        <v>18565</v>
      </c>
      <c r="I29" s="58"/>
      <c r="J29" s="57">
        <v>19199</v>
      </c>
      <c r="K29" s="58"/>
      <c r="L29" s="57">
        <v>21779</v>
      </c>
      <c r="M29" s="59"/>
      <c r="N29" s="57">
        <v>25321</v>
      </c>
      <c r="O29" s="9"/>
      <c r="P29" s="57">
        <v>28171</v>
      </c>
      <c r="Q29" s="9"/>
      <c r="R29" s="57">
        <v>29698</v>
      </c>
      <c r="S29" s="9"/>
      <c r="T29" s="57">
        <v>28395</v>
      </c>
      <c r="U29" s="9"/>
      <c r="V29" s="57">
        <v>24253</v>
      </c>
      <c r="W29" s="9"/>
      <c r="X29" s="375">
        <v>26012</v>
      </c>
    </row>
    <row r="30" spans="1:24" ht="15" customHeight="1" x14ac:dyDescent="0.25">
      <c r="A30" s="70"/>
      <c r="B30" s="742" t="s">
        <v>160</v>
      </c>
      <c r="C30" s="743"/>
      <c r="D30" s="24" t="s">
        <v>155</v>
      </c>
      <c r="E30" s="9"/>
      <c r="F30" s="57">
        <v>25309</v>
      </c>
      <c r="G30" s="9"/>
      <c r="H30" s="57">
        <v>26592</v>
      </c>
      <c r="I30" s="58"/>
      <c r="J30" s="57">
        <v>31570</v>
      </c>
      <c r="K30" s="58"/>
      <c r="L30" s="57">
        <v>34985</v>
      </c>
      <c r="M30" s="59"/>
      <c r="N30" s="57">
        <v>35685</v>
      </c>
      <c r="O30" s="9"/>
      <c r="P30" s="57">
        <v>35509</v>
      </c>
      <c r="Q30" s="9"/>
      <c r="R30" s="57">
        <v>35900</v>
      </c>
      <c r="S30" s="9"/>
      <c r="T30" s="57">
        <v>38431</v>
      </c>
      <c r="U30" s="9"/>
      <c r="V30" s="57">
        <v>42975</v>
      </c>
      <c r="W30" s="9"/>
      <c r="X30" s="57">
        <v>39548</v>
      </c>
    </row>
    <row r="31" spans="1:24" ht="15" customHeight="1" x14ac:dyDescent="0.25">
      <c r="A31" s="70"/>
      <c r="B31" s="742" t="s">
        <v>161</v>
      </c>
      <c r="C31" s="743"/>
      <c r="D31" s="24" t="s">
        <v>155</v>
      </c>
      <c r="E31" s="9"/>
      <c r="F31" s="57">
        <v>40401</v>
      </c>
      <c r="G31" s="9"/>
      <c r="H31" s="57">
        <v>45156</v>
      </c>
      <c r="I31" s="58"/>
      <c r="J31" s="57">
        <v>50769</v>
      </c>
      <c r="K31" s="58"/>
      <c r="L31" s="57">
        <v>56763</v>
      </c>
      <c r="M31" s="59"/>
      <c r="N31" s="57">
        <v>61090</v>
      </c>
      <c r="O31" s="9"/>
      <c r="P31" s="57">
        <v>63680</v>
      </c>
      <c r="Q31" s="9"/>
      <c r="R31" s="57">
        <v>65598</v>
      </c>
      <c r="S31" s="9"/>
      <c r="T31" s="57">
        <v>66878</v>
      </c>
      <c r="U31" s="9"/>
      <c r="V31" s="57">
        <v>67229</v>
      </c>
      <c r="W31" s="9"/>
      <c r="X31" s="375">
        <v>66124</v>
      </c>
    </row>
    <row r="32" spans="1:24" x14ac:dyDescent="0.25">
      <c r="A32" s="71"/>
      <c r="B32" s="76"/>
      <c r="C32" s="72"/>
      <c r="D32" s="71"/>
      <c r="E32" s="9"/>
      <c r="F32" s="74"/>
      <c r="G32" s="9"/>
      <c r="H32" s="74"/>
      <c r="I32" s="58"/>
      <c r="J32" s="74"/>
      <c r="K32" s="58"/>
      <c r="L32" s="74"/>
      <c r="M32" s="59"/>
      <c r="N32" s="74"/>
      <c r="O32" s="9"/>
      <c r="P32" s="74"/>
      <c r="Q32" s="9"/>
      <c r="R32" s="74"/>
      <c r="S32" s="9"/>
      <c r="T32" s="75"/>
      <c r="U32" s="9"/>
      <c r="V32" s="75"/>
      <c r="W32" s="9"/>
      <c r="X32" s="75"/>
    </row>
    <row r="33" spans="1:26" ht="15" customHeight="1" x14ac:dyDescent="0.25">
      <c r="A33" s="744" t="s">
        <v>162</v>
      </c>
      <c r="B33" s="745"/>
      <c r="C33" s="746"/>
      <c r="D33" s="24"/>
      <c r="E33" s="9"/>
      <c r="F33" s="62"/>
      <c r="G33" s="9"/>
      <c r="H33" s="62"/>
      <c r="I33" s="58"/>
      <c r="J33" s="62"/>
      <c r="K33" s="58"/>
      <c r="L33" s="62"/>
      <c r="M33" s="59"/>
      <c r="N33" s="62"/>
      <c r="O33" s="9"/>
      <c r="P33" s="62"/>
      <c r="Q33" s="9"/>
      <c r="R33" s="24"/>
      <c r="S33" s="9"/>
      <c r="T33" s="24"/>
      <c r="U33" s="9"/>
      <c r="V33" s="24"/>
      <c r="W33" s="9"/>
      <c r="X33" s="24"/>
    </row>
    <row r="34" spans="1:26" ht="15" customHeight="1" x14ac:dyDescent="0.25">
      <c r="A34" s="70"/>
      <c r="B34" s="742" t="s">
        <v>163</v>
      </c>
      <c r="C34" s="743"/>
      <c r="D34" s="24" t="s">
        <v>155</v>
      </c>
      <c r="E34" s="9"/>
      <c r="F34" s="57">
        <v>6144</v>
      </c>
      <c r="G34" s="9"/>
      <c r="H34" s="57">
        <v>6778</v>
      </c>
      <c r="I34" s="58"/>
      <c r="J34" s="57">
        <v>7421</v>
      </c>
      <c r="K34" s="58"/>
      <c r="L34" s="57">
        <v>7203</v>
      </c>
      <c r="M34" s="59"/>
      <c r="N34" s="57">
        <v>7517</v>
      </c>
      <c r="O34" s="9"/>
      <c r="P34" s="57">
        <v>6173</v>
      </c>
      <c r="Q34" s="9"/>
      <c r="R34" s="23">
        <v>7013</v>
      </c>
      <c r="S34" s="9"/>
      <c r="T34" s="23">
        <v>7479</v>
      </c>
      <c r="U34" s="9"/>
      <c r="V34" s="23">
        <v>6308</v>
      </c>
      <c r="W34" s="9"/>
      <c r="X34" s="373">
        <v>11471</v>
      </c>
    </row>
    <row r="35" spans="1:26" ht="15" customHeight="1" x14ac:dyDescent="0.25">
      <c r="A35" s="70"/>
      <c r="B35" s="751" t="s">
        <v>164</v>
      </c>
      <c r="C35" s="752"/>
      <c r="D35" s="24" t="s">
        <v>155</v>
      </c>
      <c r="E35" s="9"/>
      <c r="F35" s="57">
        <v>6804</v>
      </c>
      <c r="G35" s="59" t="s">
        <v>165</v>
      </c>
      <c r="H35" s="57">
        <v>3589</v>
      </c>
      <c r="I35" s="58"/>
      <c r="J35" s="57">
        <v>4450</v>
      </c>
      <c r="K35" s="58"/>
      <c r="L35" s="57">
        <v>5576</v>
      </c>
      <c r="M35" s="59" t="s">
        <v>166</v>
      </c>
      <c r="N35" s="57">
        <v>5423</v>
      </c>
      <c r="O35" s="9"/>
      <c r="P35" s="57">
        <v>1861</v>
      </c>
      <c r="Q35" s="59" t="s">
        <v>167</v>
      </c>
      <c r="R35" s="23">
        <v>4871</v>
      </c>
      <c r="S35" s="9"/>
      <c r="T35" s="23">
        <v>4319</v>
      </c>
      <c r="U35" s="9"/>
      <c r="V35" s="23">
        <v>1720</v>
      </c>
      <c r="W35" s="9"/>
      <c r="X35" s="373">
        <v>3714</v>
      </c>
    </row>
    <row r="36" spans="1:26" ht="15" customHeight="1" x14ac:dyDescent="0.25">
      <c r="A36" s="70"/>
      <c r="B36" s="742" t="s">
        <v>168</v>
      </c>
      <c r="C36" s="743"/>
      <c r="D36" s="24" t="s">
        <v>155</v>
      </c>
      <c r="E36" s="9"/>
      <c r="F36" s="62" t="s">
        <v>169</v>
      </c>
      <c r="G36" s="59" t="s">
        <v>165</v>
      </c>
      <c r="H36" s="57">
        <v>3189</v>
      </c>
      <c r="I36" s="58"/>
      <c r="J36" s="57">
        <v>2970</v>
      </c>
      <c r="K36" s="58"/>
      <c r="L36" s="57">
        <v>1627</v>
      </c>
      <c r="M36" s="59" t="s">
        <v>166</v>
      </c>
      <c r="N36" s="57">
        <v>2094</v>
      </c>
      <c r="O36" s="9"/>
      <c r="P36" s="57">
        <v>4312</v>
      </c>
      <c r="Q36" s="59" t="s">
        <v>167</v>
      </c>
      <c r="R36" s="23">
        <v>2141</v>
      </c>
      <c r="S36" s="9"/>
      <c r="T36" s="23">
        <v>3160</v>
      </c>
      <c r="U36" s="9"/>
      <c r="V36" s="23">
        <v>4589</v>
      </c>
      <c r="W36" s="9"/>
      <c r="X36" s="373">
        <v>7757</v>
      </c>
    </row>
    <row r="37" spans="1:26" ht="15" customHeight="1" x14ac:dyDescent="0.25">
      <c r="A37" s="70"/>
      <c r="B37" s="742" t="s">
        <v>170</v>
      </c>
      <c r="C37" s="743"/>
      <c r="D37" s="24" t="s">
        <v>155</v>
      </c>
      <c r="E37" s="9"/>
      <c r="F37" s="57">
        <v>13396</v>
      </c>
      <c r="G37" s="59" t="s">
        <v>165</v>
      </c>
      <c r="H37" s="57">
        <v>14716</v>
      </c>
      <c r="I37" s="58"/>
      <c r="J37" s="57">
        <v>16328</v>
      </c>
      <c r="K37" s="58"/>
      <c r="L37" s="57">
        <v>16420</v>
      </c>
      <c r="M37" s="59" t="s">
        <v>166</v>
      </c>
      <c r="N37" s="57">
        <v>17232</v>
      </c>
      <c r="O37" s="9"/>
      <c r="P37" s="57">
        <v>20788</v>
      </c>
      <c r="Q37" s="59" t="s">
        <v>167</v>
      </c>
      <c r="R37" s="23">
        <v>20442</v>
      </c>
      <c r="S37" s="9"/>
      <c r="T37" s="23">
        <v>21754</v>
      </c>
      <c r="U37" s="9"/>
      <c r="V37" s="23">
        <v>22377</v>
      </c>
      <c r="W37" s="9"/>
      <c r="X37" s="373">
        <v>22674</v>
      </c>
    </row>
    <row r="38" spans="1:26" x14ac:dyDescent="0.25">
      <c r="A38" s="71"/>
      <c r="B38" s="60"/>
      <c r="C38" s="72"/>
      <c r="D38" s="71"/>
      <c r="E38" s="9"/>
      <c r="F38" s="74"/>
      <c r="G38" s="9"/>
      <c r="H38" s="74"/>
      <c r="I38" s="58"/>
      <c r="J38" s="74"/>
      <c r="K38" s="58"/>
      <c r="L38" s="74"/>
      <c r="M38" s="59"/>
      <c r="N38" s="74"/>
      <c r="O38" s="9"/>
      <c r="P38" s="74"/>
      <c r="Q38" s="9"/>
      <c r="R38" s="71"/>
      <c r="S38" s="9"/>
      <c r="T38" s="71"/>
      <c r="U38" s="9"/>
      <c r="V38" s="71"/>
      <c r="W38" s="9"/>
      <c r="X38" s="71"/>
    </row>
    <row r="39" spans="1:26" ht="15" customHeight="1" x14ac:dyDescent="0.25">
      <c r="A39" s="744" t="s">
        <v>221</v>
      </c>
      <c r="B39" s="745"/>
      <c r="C39" s="746"/>
      <c r="D39" s="24"/>
      <c r="E39" s="9"/>
      <c r="F39" s="62"/>
      <c r="G39" s="9"/>
      <c r="H39" s="62"/>
      <c r="I39" s="58"/>
      <c r="J39" s="62"/>
      <c r="K39" s="58"/>
      <c r="L39" s="62"/>
      <c r="M39" s="59"/>
      <c r="N39" s="62"/>
      <c r="O39" s="9"/>
      <c r="P39" s="62"/>
      <c r="Q39" s="9"/>
      <c r="R39" s="24"/>
      <c r="S39" s="9"/>
      <c r="T39" s="24"/>
      <c r="U39" s="9"/>
      <c r="V39" s="24"/>
      <c r="W39" s="9"/>
      <c r="X39" s="24"/>
    </row>
    <row r="40" spans="1:26" ht="15" customHeight="1" x14ac:dyDescent="0.25">
      <c r="A40" s="70"/>
      <c r="B40" s="751" t="s">
        <v>277</v>
      </c>
      <c r="C40" s="752"/>
      <c r="D40" s="24" t="s">
        <v>171</v>
      </c>
      <c r="E40" s="9"/>
      <c r="F40" s="77">
        <v>11</v>
      </c>
      <c r="G40" s="79"/>
      <c r="H40" s="77">
        <v>10.1</v>
      </c>
      <c r="I40" s="78"/>
      <c r="J40" s="77">
        <v>9.6</v>
      </c>
      <c r="K40" s="78"/>
      <c r="L40" s="77">
        <v>8.3000000000000007</v>
      </c>
      <c r="M40" s="59" t="s">
        <v>158</v>
      </c>
      <c r="N40" s="62">
        <v>5.0999999999999996</v>
      </c>
      <c r="O40" s="59" t="s">
        <v>158</v>
      </c>
      <c r="P40" s="62">
        <v>7.8</v>
      </c>
      <c r="Q40" s="59" t="s">
        <v>158</v>
      </c>
      <c r="R40" s="77">
        <v>6</v>
      </c>
      <c r="S40" s="59" t="s">
        <v>158</v>
      </c>
      <c r="T40" s="426">
        <v>8.1</v>
      </c>
      <c r="U40" s="416"/>
      <c r="V40" s="426">
        <v>5.5</v>
      </c>
      <c r="W40" s="427" t="s">
        <v>158</v>
      </c>
      <c r="X40" s="426">
        <v>10.4</v>
      </c>
      <c r="Y40" s="59" t="s">
        <v>158</v>
      </c>
      <c r="Z40" s="370"/>
    </row>
    <row r="41" spans="1:26" ht="15" customHeight="1" x14ac:dyDescent="0.25">
      <c r="A41" s="70"/>
      <c r="B41" s="742" t="s">
        <v>172</v>
      </c>
      <c r="C41" s="743"/>
      <c r="D41" s="24" t="s">
        <v>171</v>
      </c>
      <c r="E41" s="9"/>
      <c r="F41" s="77">
        <v>12.2</v>
      </c>
      <c r="G41" s="79"/>
      <c r="H41" s="77">
        <v>10.7</v>
      </c>
      <c r="I41" s="78"/>
      <c r="J41" s="77">
        <v>11.1</v>
      </c>
      <c r="K41" s="78"/>
      <c r="L41" s="77">
        <v>9</v>
      </c>
      <c r="M41" s="59" t="s">
        <v>158</v>
      </c>
      <c r="N41" s="62">
        <v>5.0999999999999996</v>
      </c>
      <c r="O41" s="59" t="s">
        <v>158</v>
      </c>
      <c r="P41" s="62">
        <v>7.9</v>
      </c>
      <c r="Q41" s="59" t="s">
        <v>158</v>
      </c>
      <c r="R41" s="77">
        <v>7.4</v>
      </c>
      <c r="S41" s="59" t="s">
        <v>158</v>
      </c>
      <c r="T41" s="426">
        <v>9.4</v>
      </c>
      <c r="U41" s="416"/>
      <c r="V41" s="426">
        <v>8.4</v>
      </c>
      <c r="W41" s="427" t="s">
        <v>158</v>
      </c>
      <c r="X41" s="426">
        <v>13.1</v>
      </c>
      <c r="Y41" s="59" t="s">
        <v>158</v>
      </c>
    </row>
    <row r="42" spans="1:26" ht="15" customHeight="1" x14ac:dyDescent="0.25">
      <c r="A42" s="70"/>
      <c r="B42" s="751" t="s">
        <v>279</v>
      </c>
      <c r="C42" s="752"/>
      <c r="D42" s="24" t="s">
        <v>171</v>
      </c>
      <c r="E42" s="9"/>
      <c r="F42" s="77">
        <v>30.8</v>
      </c>
      <c r="G42" s="79"/>
      <c r="H42" s="77">
        <v>26.4</v>
      </c>
      <c r="I42" s="78"/>
      <c r="J42" s="77">
        <v>23.2</v>
      </c>
      <c r="K42" s="78"/>
      <c r="L42" s="77">
        <v>19.399999999999999</v>
      </c>
      <c r="M42" s="59" t="s">
        <v>158</v>
      </c>
      <c r="N42" s="62">
        <v>10.7</v>
      </c>
      <c r="O42" s="59" t="s">
        <v>158</v>
      </c>
      <c r="P42" s="62">
        <v>14.4</v>
      </c>
      <c r="Q42" s="59" t="s">
        <v>158</v>
      </c>
      <c r="R42" s="77">
        <v>10</v>
      </c>
      <c r="S42" s="59" t="s">
        <v>158</v>
      </c>
      <c r="T42" s="426">
        <v>12.7</v>
      </c>
      <c r="U42" s="416"/>
      <c r="V42" s="426">
        <v>7.4</v>
      </c>
      <c r="W42" s="427" t="s">
        <v>158</v>
      </c>
      <c r="X42" s="426">
        <v>16.7</v>
      </c>
      <c r="Y42" s="59" t="s">
        <v>158</v>
      </c>
    </row>
    <row r="43" spans="1:26" ht="15" customHeight="1" x14ac:dyDescent="0.25">
      <c r="A43" s="70"/>
      <c r="B43" s="742" t="s">
        <v>173</v>
      </c>
      <c r="C43" s="743"/>
      <c r="D43" s="24" t="s">
        <v>171</v>
      </c>
      <c r="E43" s="9"/>
      <c r="F43" s="77">
        <v>4.8</v>
      </c>
      <c r="G43" s="79"/>
      <c r="H43" s="77">
        <v>4.8</v>
      </c>
      <c r="I43" s="78"/>
      <c r="J43" s="77">
        <v>5.5</v>
      </c>
      <c r="K43" s="78"/>
      <c r="L43" s="77">
        <v>6</v>
      </c>
      <c r="M43" s="59"/>
      <c r="N43" s="62">
        <v>5.7</v>
      </c>
      <c r="O43" s="59"/>
      <c r="P43" s="62">
        <v>6.5</v>
      </c>
      <c r="Q43" s="9"/>
      <c r="R43" s="77">
        <v>5.9</v>
      </c>
      <c r="S43" s="9"/>
      <c r="T43" s="62">
        <v>4.9000000000000004</v>
      </c>
      <c r="U43" s="9"/>
      <c r="V43" s="62">
        <v>3.8</v>
      </c>
      <c r="W43" s="9"/>
      <c r="X43" s="62">
        <v>3.8</v>
      </c>
    </row>
    <row r="44" spans="1:26" ht="15" customHeight="1" x14ac:dyDescent="0.25">
      <c r="A44" s="70"/>
      <c r="B44" s="742" t="s">
        <v>174</v>
      </c>
      <c r="C44" s="743"/>
      <c r="D44" s="24" t="s">
        <v>171</v>
      </c>
      <c r="E44" s="9"/>
      <c r="F44" s="77">
        <v>7</v>
      </c>
      <c r="G44" s="79"/>
      <c r="H44" s="77">
        <v>8</v>
      </c>
      <c r="I44" s="78"/>
      <c r="J44" s="77">
        <v>8</v>
      </c>
      <c r="K44" s="78"/>
      <c r="L44" s="77">
        <v>7.3</v>
      </c>
      <c r="M44" s="59"/>
      <c r="N44" s="62">
        <v>7.5</v>
      </c>
      <c r="O44" s="9"/>
      <c r="P44" s="62">
        <v>6.4</v>
      </c>
      <c r="Q44" s="9"/>
      <c r="R44" s="77">
        <v>7.1</v>
      </c>
      <c r="S44" s="9"/>
      <c r="T44" s="62">
        <v>7.9</v>
      </c>
      <c r="U44" s="9"/>
      <c r="V44" s="62">
        <v>7.3</v>
      </c>
      <c r="W44" s="9"/>
      <c r="X44" s="62">
        <v>7.4</v>
      </c>
    </row>
    <row r="45" spans="1:26" ht="14.45" customHeight="1" x14ac:dyDescent="0.25">
      <c r="A45" s="70"/>
      <c r="B45" s="742" t="s">
        <v>175</v>
      </c>
      <c r="C45" s="743"/>
      <c r="D45" s="24" t="s">
        <v>171</v>
      </c>
      <c r="E45" s="9"/>
      <c r="F45" s="77">
        <v>37.4</v>
      </c>
      <c r="G45" s="79"/>
      <c r="H45" s="77">
        <v>41.1</v>
      </c>
      <c r="I45" s="78"/>
      <c r="J45" s="77">
        <v>37.799999999999997</v>
      </c>
      <c r="K45" s="78"/>
      <c r="L45" s="77">
        <v>38.4</v>
      </c>
      <c r="M45" s="9"/>
      <c r="N45" s="62">
        <v>41.4</v>
      </c>
      <c r="O45" s="9"/>
      <c r="P45" s="62">
        <v>44.2</v>
      </c>
      <c r="Q45" s="9"/>
      <c r="R45" s="77">
        <v>45.3</v>
      </c>
      <c r="S45" s="9"/>
      <c r="T45" s="62">
        <v>42.5</v>
      </c>
      <c r="U45" s="9"/>
      <c r="V45" s="62">
        <v>36.1</v>
      </c>
      <c r="W45" s="9"/>
      <c r="X45" s="62">
        <v>39.299999999999997</v>
      </c>
    </row>
    <row r="46" spans="1:26" x14ac:dyDescent="0.25">
      <c r="A46" s="22"/>
      <c r="B46" s="22"/>
      <c r="C46" s="22"/>
      <c r="D46" s="22"/>
      <c r="E46" s="22"/>
      <c r="F46" s="54"/>
      <c r="G46" s="22"/>
      <c r="H46" s="54"/>
      <c r="I46" s="22"/>
      <c r="J46" s="54"/>
      <c r="K46" s="22"/>
      <c r="L46" s="54"/>
      <c r="M46" s="22"/>
      <c r="N46" s="54"/>
      <c r="O46" s="22"/>
      <c r="P46" s="54"/>
      <c r="Q46" s="22"/>
      <c r="R46" s="54"/>
      <c r="S46" s="22"/>
      <c r="T46" s="54"/>
      <c r="U46" s="22"/>
      <c r="V46" s="54"/>
      <c r="W46" s="22"/>
      <c r="X46" s="54"/>
    </row>
    <row r="47" spans="1:26" x14ac:dyDescent="0.25">
      <c r="A47" s="22"/>
      <c r="B47" s="22"/>
      <c r="C47" s="22"/>
      <c r="D47" s="22"/>
      <c r="E47" s="22"/>
      <c r="F47" s="54"/>
      <c r="G47" s="22"/>
      <c r="H47" s="54"/>
      <c r="I47" s="22"/>
      <c r="J47" s="54"/>
      <c r="K47" s="22"/>
      <c r="L47" s="54"/>
      <c r="M47" s="22"/>
      <c r="N47" s="54"/>
      <c r="O47" s="22"/>
      <c r="P47" s="54"/>
      <c r="Q47" s="22"/>
      <c r="R47" s="54"/>
      <c r="S47" s="22"/>
      <c r="T47" s="54"/>
      <c r="U47" s="22"/>
      <c r="V47" s="54"/>
      <c r="W47" s="22"/>
      <c r="X47" s="54"/>
    </row>
    <row r="48" spans="1:26" x14ac:dyDescent="0.25">
      <c r="A48" s="422" t="s">
        <v>176</v>
      </c>
      <c r="B48" s="422"/>
      <c r="C48" s="422"/>
      <c r="D48" s="422"/>
      <c r="E48" s="422"/>
      <c r="F48" s="423"/>
      <c r="G48" s="422"/>
      <c r="H48" s="423"/>
      <c r="I48" s="422"/>
      <c r="J48" s="423"/>
      <c r="K48" s="422"/>
      <c r="L48" s="423"/>
      <c r="M48" s="422"/>
      <c r="N48" s="423"/>
      <c r="O48" s="422"/>
      <c r="P48" s="423"/>
      <c r="Q48" s="422"/>
      <c r="R48" s="423"/>
      <c r="S48" s="422"/>
      <c r="T48" s="423"/>
      <c r="U48" s="422"/>
      <c r="V48" s="423"/>
      <c r="W48" s="422"/>
      <c r="X48" s="423"/>
    </row>
    <row r="49" spans="1:24" s="370" customFormat="1" x14ac:dyDescent="0.25">
      <c r="A49" s="422" t="s">
        <v>272</v>
      </c>
      <c r="B49" s="422"/>
      <c r="C49" s="422"/>
      <c r="D49" s="422"/>
      <c r="E49" s="422"/>
      <c r="F49" s="423"/>
      <c r="G49" s="422"/>
      <c r="H49" s="423"/>
      <c r="I49" s="422"/>
      <c r="J49" s="423"/>
      <c r="K49" s="422"/>
      <c r="L49" s="423"/>
      <c r="M49" s="422"/>
      <c r="N49" s="423"/>
      <c r="O49" s="422"/>
      <c r="P49" s="423"/>
      <c r="Q49" s="422"/>
      <c r="R49" s="423"/>
      <c r="S49" s="422"/>
      <c r="T49" s="423"/>
      <c r="U49" s="422"/>
      <c r="V49" s="423"/>
      <c r="W49" s="422"/>
      <c r="X49" s="423"/>
    </row>
    <row r="50" spans="1:24" x14ac:dyDescent="0.25">
      <c r="A50" s="422" t="s">
        <v>177</v>
      </c>
      <c r="B50" s="422"/>
      <c r="C50" s="422"/>
      <c r="D50" s="422"/>
      <c r="E50" s="422"/>
      <c r="F50" s="423"/>
      <c r="G50" s="422"/>
      <c r="H50" s="423"/>
      <c r="I50" s="422"/>
      <c r="J50" s="423"/>
      <c r="K50" s="422"/>
      <c r="L50" s="423"/>
      <c r="M50" s="422"/>
      <c r="N50" s="423"/>
      <c r="O50" s="422"/>
      <c r="P50" s="423"/>
      <c r="Q50" s="422"/>
      <c r="R50" s="423"/>
      <c r="S50" s="422"/>
      <c r="T50" s="423"/>
      <c r="U50" s="422"/>
      <c r="V50" s="423"/>
      <c r="W50" s="422"/>
      <c r="X50" s="423"/>
    </row>
    <row r="51" spans="1:24" x14ac:dyDescent="0.25">
      <c r="A51" s="422" t="s">
        <v>178</v>
      </c>
      <c r="B51" s="422"/>
      <c r="C51" s="422"/>
      <c r="D51" s="422"/>
      <c r="E51" s="422"/>
      <c r="F51" s="423"/>
      <c r="G51" s="422"/>
      <c r="H51" s="423"/>
      <c r="I51" s="422"/>
      <c r="J51" s="423"/>
      <c r="K51" s="422"/>
      <c r="L51" s="423"/>
      <c r="M51" s="422"/>
      <c r="N51" s="423"/>
      <c r="O51" s="422"/>
      <c r="P51" s="423"/>
      <c r="Q51" s="422"/>
      <c r="R51" s="423"/>
      <c r="S51" s="422"/>
      <c r="T51" s="423"/>
      <c r="U51" s="422"/>
      <c r="V51" s="423"/>
      <c r="W51" s="422"/>
      <c r="X51" s="423"/>
    </row>
    <row r="52" spans="1:24" s="370" customFormat="1" x14ac:dyDescent="0.25">
      <c r="A52" s="422" t="s">
        <v>273</v>
      </c>
      <c r="B52" s="422"/>
      <c r="C52" s="422"/>
      <c r="D52" s="422"/>
      <c r="E52" s="422"/>
      <c r="F52" s="423"/>
      <c r="G52" s="422"/>
      <c r="H52" s="423"/>
      <c r="I52" s="422"/>
      <c r="J52" s="423"/>
      <c r="K52" s="422"/>
      <c r="L52" s="423"/>
      <c r="M52" s="422"/>
      <c r="N52" s="423"/>
      <c r="O52" s="422"/>
      <c r="P52" s="423"/>
      <c r="Q52" s="422"/>
      <c r="R52" s="423"/>
      <c r="S52" s="422"/>
      <c r="T52" s="423"/>
      <c r="U52" s="422"/>
      <c r="V52" s="423"/>
      <c r="W52" s="422"/>
      <c r="X52" s="423"/>
    </row>
    <row r="53" spans="1:24" x14ac:dyDescent="0.25">
      <c r="A53" s="422" t="s">
        <v>286</v>
      </c>
      <c r="B53" s="422"/>
      <c r="C53" s="422"/>
      <c r="D53" s="422"/>
      <c r="E53" s="422"/>
      <c r="F53" s="423"/>
      <c r="G53" s="422"/>
      <c r="H53" s="423"/>
      <c r="I53" s="422"/>
      <c r="J53" s="423"/>
      <c r="K53" s="422"/>
      <c r="L53" s="423"/>
      <c r="M53" s="422"/>
      <c r="N53" s="423"/>
      <c r="O53" s="422"/>
      <c r="P53" s="423"/>
      <c r="Q53" s="422"/>
      <c r="R53" s="423"/>
      <c r="S53" s="422"/>
      <c r="T53" s="423"/>
      <c r="U53" s="422"/>
      <c r="V53" s="423"/>
      <c r="W53" s="422"/>
      <c r="X53" s="423"/>
    </row>
    <row r="54" spans="1:24" x14ac:dyDescent="0.25">
      <c r="A54" s="422" t="s">
        <v>179</v>
      </c>
      <c r="B54" s="422"/>
      <c r="C54" s="422"/>
      <c r="D54" s="422"/>
      <c r="E54" s="422"/>
      <c r="F54" s="423"/>
      <c r="G54" s="422"/>
      <c r="H54" s="423"/>
      <c r="I54" s="422"/>
      <c r="J54" s="423"/>
      <c r="K54" s="422"/>
      <c r="L54" s="423"/>
      <c r="M54" s="422"/>
      <c r="N54" s="423"/>
      <c r="O54" s="422"/>
      <c r="P54" s="423"/>
      <c r="Q54" s="422"/>
      <c r="R54" s="423"/>
      <c r="S54" s="422"/>
      <c r="T54" s="423"/>
      <c r="U54" s="422"/>
      <c r="V54" s="423"/>
      <c r="W54" s="422"/>
      <c r="X54" s="423"/>
    </row>
    <row r="55" spans="1:24" x14ac:dyDescent="0.25">
      <c r="A55" s="422" t="s">
        <v>180</v>
      </c>
      <c r="B55" s="422"/>
      <c r="C55" s="422"/>
      <c r="D55" s="422"/>
      <c r="E55" s="422"/>
      <c r="F55" s="423"/>
      <c r="G55" s="422"/>
      <c r="H55" s="423"/>
      <c r="I55" s="422"/>
      <c r="J55" s="423"/>
      <c r="K55" s="422"/>
      <c r="L55" s="423"/>
      <c r="M55" s="422"/>
      <c r="N55" s="423"/>
      <c r="O55" s="422"/>
      <c r="P55" s="423"/>
      <c r="Q55" s="422"/>
      <c r="R55" s="423"/>
      <c r="S55" s="422"/>
      <c r="T55" s="423"/>
      <c r="U55" s="422"/>
      <c r="V55" s="423"/>
      <c r="W55" s="422"/>
      <c r="X55" s="423"/>
    </row>
    <row r="56" spans="1:24" x14ac:dyDescent="0.25">
      <c r="A56" s="422" t="s">
        <v>181</v>
      </c>
      <c r="B56" s="422"/>
      <c r="C56" s="422"/>
      <c r="D56" s="422"/>
      <c r="E56" s="422"/>
      <c r="F56" s="423"/>
      <c r="G56" s="422"/>
      <c r="H56" s="423"/>
      <c r="I56" s="422"/>
      <c r="J56" s="423"/>
      <c r="K56" s="422"/>
      <c r="L56" s="423"/>
      <c r="M56" s="422"/>
      <c r="N56" s="423"/>
      <c r="O56" s="422"/>
      <c r="P56" s="423"/>
      <c r="Q56" s="422"/>
      <c r="R56" s="423"/>
      <c r="S56" s="422"/>
      <c r="T56" s="423"/>
      <c r="U56" s="422"/>
      <c r="V56" s="423"/>
      <c r="W56" s="422"/>
      <c r="X56" s="423"/>
    </row>
    <row r="57" spans="1:24" ht="14.45" customHeight="1" x14ac:dyDescent="0.25">
      <c r="A57" s="753" t="s">
        <v>182</v>
      </c>
      <c r="B57" s="754"/>
      <c r="C57" s="754"/>
      <c r="D57" s="754"/>
      <c r="E57" s="754"/>
      <c r="F57" s="754"/>
      <c r="G57" s="754"/>
      <c r="H57" s="754"/>
      <c r="I57" s="754"/>
      <c r="J57" s="754"/>
      <c r="K57" s="754"/>
      <c r="L57" s="754"/>
      <c r="M57" s="754"/>
      <c r="N57" s="754"/>
      <c r="O57" s="754"/>
      <c r="P57" s="754"/>
      <c r="Q57" s="754"/>
      <c r="R57" s="754"/>
      <c r="S57" s="754"/>
      <c r="T57" s="754"/>
      <c r="U57" s="754"/>
      <c r="V57" s="754"/>
      <c r="W57" s="754"/>
      <c r="X57" s="755"/>
    </row>
  </sheetData>
  <mergeCells count="32">
    <mergeCell ref="B44:C44"/>
    <mergeCell ref="B45:C45"/>
    <mergeCell ref="A57:X57"/>
    <mergeCell ref="B37:C37"/>
    <mergeCell ref="A39:C39"/>
    <mergeCell ref="B40:C40"/>
    <mergeCell ref="B41:C41"/>
    <mergeCell ref="B42:C42"/>
    <mergeCell ref="B43:C43"/>
    <mergeCell ref="B36:C36"/>
    <mergeCell ref="B23:C23"/>
    <mergeCell ref="B24:C24"/>
    <mergeCell ref="A26:C26"/>
    <mergeCell ref="B27:C27"/>
    <mergeCell ref="B28:C28"/>
    <mergeCell ref="B29:C29"/>
    <mergeCell ref="B30:C30"/>
    <mergeCell ref="B31:C31"/>
    <mergeCell ref="A33:C33"/>
    <mergeCell ref="B34:C34"/>
    <mergeCell ref="B35:C35"/>
    <mergeCell ref="B22:C22"/>
    <mergeCell ref="A4:C4"/>
    <mergeCell ref="B5:C5"/>
    <mergeCell ref="B7:C7"/>
    <mergeCell ref="A9:C9"/>
    <mergeCell ref="B10:C10"/>
    <mergeCell ref="A16:C16"/>
    <mergeCell ref="A18:C18"/>
    <mergeCell ref="B19:C19"/>
    <mergeCell ref="B20:C20"/>
    <mergeCell ref="B21:C21"/>
  </mergeCells>
  <pageMargins left="0.31496062992125984" right="0.11811023622047245" top="0.15748031496062992" bottom="0.15748031496062992" header="0.31496062992125984" footer="0.31496062992125984"/>
  <pageSetup scale="54"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2:A60"/>
  <sheetViews>
    <sheetView showGridLines="0" zoomScaleNormal="100" workbookViewId="0"/>
  </sheetViews>
  <sheetFormatPr baseColWidth="10" defaultColWidth="14.85546875" defaultRowHeight="12.75" x14ac:dyDescent="0.2"/>
  <cols>
    <col min="1" max="1" width="106.85546875" style="374" bestFit="1" customWidth="1"/>
    <col min="2" max="16384" width="14.85546875" style="374"/>
  </cols>
  <sheetData>
    <row r="2" spans="1:1" ht="14.25" x14ac:dyDescent="0.2">
      <c r="A2" s="80" t="s">
        <v>349</v>
      </c>
    </row>
    <row r="4" spans="1:1" ht="13.5" thickBot="1" x14ac:dyDescent="0.25">
      <c r="A4" s="417" t="s">
        <v>262</v>
      </c>
    </row>
    <row r="5" spans="1:1" x14ac:dyDescent="0.2">
      <c r="A5" s="418" t="s">
        <v>261</v>
      </c>
    </row>
    <row r="6" spans="1:1" ht="13.5" thickBot="1" x14ac:dyDescent="0.25">
      <c r="A6" s="419" t="s">
        <v>14</v>
      </c>
    </row>
    <row r="7" spans="1:1" x14ac:dyDescent="0.2">
      <c r="A7" s="396" t="s">
        <v>230</v>
      </c>
    </row>
    <row r="8" spans="1:1" x14ac:dyDescent="0.2">
      <c r="A8" s="425" t="s">
        <v>372</v>
      </c>
    </row>
    <row r="9" spans="1:1" x14ac:dyDescent="0.2">
      <c r="A9" s="425" t="s">
        <v>231</v>
      </c>
    </row>
    <row r="10" spans="1:1" x14ac:dyDescent="0.2">
      <c r="A10" s="425" t="s">
        <v>232</v>
      </c>
    </row>
    <row r="11" spans="1:1" x14ac:dyDescent="0.2">
      <c r="A11" s="425" t="s">
        <v>233</v>
      </c>
    </row>
    <row r="12" spans="1:1" x14ac:dyDescent="0.2">
      <c r="A12" s="425" t="s">
        <v>234</v>
      </c>
    </row>
    <row r="13" spans="1:1" x14ac:dyDescent="0.2">
      <c r="A13" s="425" t="s">
        <v>235</v>
      </c>
    </row>
    <row r="14" spans="1:1" ht="14.25" x14ac:dyDescent="0.2">
      <c r="A14" s="425" t="s">
        <v>274</v>
      </c>
    </row>
    <row r="15" spans="1:1" x14ac:dyDescent="0.2">
      <c r="A15" s="385"/>
    </row>
    <row r="16" spans="1:1" ht="13.5" thickBot="1" x14ac:dyDescent="0.25">
      <c r="A16" s="419" t="s">
        <v>263</v>
      </c>
    </row>
    <row r="17" spans="1:1" x14ac:dyDescent="0.2">
      <c r="A17" s="424" t="s">
        <v>236</v>
      </c>
    </row>
    <row r="18" spans="1:1" x14ac:dyDescent="0.2">
      <c r="A18" s="425" t="s">
        <v>238</v>
      </c>
    </row>
    <row r="19" spans="1:1" ht="14.25" x14ac:dyDescent="0.2">
      <c r="A19" s="425" t="s">
        <v>282</v>
      </c>
    </row>
    <row r="20" spans="1:1" x14ac:dyDescent="0.2">
      <c r="A20" s="425" t="s">
        <v>237</v>
      </c>
    </row>
    <row r="21" spans="1:1" ht="14.25" x14ac:dyDescent="0.2">
      <c r="A21" s="425" t="s">
        <v>326</v>
      </c>
    </row>
    <row r="22" spans="1:1" x14ac:dyDescent="0.2">
      <c r="A22" s="425" t="s">
        <v>239</v>
      </c>
    </row>
    <row r="23" spans="1:1" x14ac:dyDescent="0.2">
      <c r="A23" s="425" t="s">
        <v>240</v>
      </c>
    </row>
    <row r="24" spans="1:1" x14ac:dyDescent="0.2">
      <c r="A24" s="425" t="s">
        <v>241</v>
      </c>
    </row>
    <row r="25" spans="1:1" ht="14.25" x14ac:dyDescent="0.2">
      <c r="A25" s="425" t="s">
        <v>283</v>
      </c>
    </row>
    <row r="26" spans="1:1" x14ac:dyDescent="0.2">
      <c r="A26" s="425" t="s">
        <v>242</v>
      </c>
    </row>
    <row r="27" spans="1:1" x14ac:dyDescent="0.2">
      <c r="A27" s="425" t="s">
        <v>243</v>
      </c>
    </row>
    <row r="28" spans="1:1" ht="14.25" x14ac:dyDescent="0.2">
      <c r="A28" s="425" t="s">
        <v>284</v>
      </c>
    </row>
    <row r="29" spans="1:1" x14ac:dyDescent="0.2">
      <c r="A29" s="425" t="s">
        <v>244</v>
      </c>
    </row>
    <row r="30" spans="1:1" ht="14.25" x14ac:dyDescent="0.2">
      <c r="A30" s="425" t="s">
        <v>307</v>
      </c>
    </row>
    <row r="31" spans="1:1" ht="14.25" x14ac:dyDescent="0.2">
      <c r="A31" s="425" t="s">
        <v>308</v>
      </c>
    </row>
    <row r="32" spans="1:1" ht="14.25" x14ac:dyDescent="0.2">
      <c r="A32" s="425" t="s">
        <v>309</v>
      </c>
    </row>
    <row r="33" spans="1:1" x14ac:dyDescent="0.2">
      <c r="A33" s="425" t="s">
        <v>253</v>
      </c>
    </row>
    <row r="34" spans="1:1" x14ac:dyDescent="0.2">
      <c r="A34" s="425" t="s">
        <v>246</v>
      </c>
    </row>
    <row r="35" spans="1:1" x14ac:dyDescent="0.2">
      <c r="A35" s="425" t="s">
        <v>247</v>
      </c>
    </row>
    <row r="36" spans="1:1" x14ac:dyDescent="0.2">
      <c r="A36" s="425" t="s">
        <v>248</v>
      </c>
    </row>
    <row r="37" spans="1:1" x14ac:dyDescent="0.2">
      <c r="A37" s="425" t="s">
        <v>245</v>
      </c>
    </row>
    <row r="38" spans="1:1" x14ac:dyDescent="0.2">
      <c r="A38" s="425" t="s">
        <v>250</v>
      </c>
    </row>
    <row r="39" spans="1:1" x14ac:dyDescent="0.2">
      <c r="A39" s="425" t="s">
        <v>251</v>
      </c>
    </row>
    <row r="40" spans="1:1" x14ac:dyDescent="0.2">
      <c r="A40" s="425" t="s">
        <v>252</v>
      </c>
    </row>
    <row r="41" spans="1:1" x14ac:dyDescent="0.2">
      <c r="A41" s="425" t="s">
        <v>249</v>
      </c>
    </row>
    <row r="42" spans="1:1" x14ac:dyDescent="0.2">
      <c r="A42" s="425" t="s">
        <v>254</v>
      </c>
    </row>
    <row r="43" spans="1:1" x14ac:dyDescent="0.2">
      <c r="A43" s="425" t="s">
        <v>255</v>
      </c>
    </row>
    <row r="44" spans="1:1" x14ac:dyDescent="0.2">
      <c r="A44" s="425" t="s">
        <v>257</v>
      </c>
    </row>
    <row r="45" spans="1:1" ht="14.25" x14ac:dyDescent="0.2">
      <c r="A45" s="425" t="s">
        <v>310</v>
      </c>
    </row>
    <row r="46" spans="1:1" x14ac:dyDescent="0.2">
      <c r="A46" s="425" t="s">
        <v>256</v>
      </c>
    </row>
    <row r="47" spans="1:1" x14ac:dyDescent="0.2">
      <c r="A47" s="385"/>
    </row>
    <row r="48" spans="1:1" ht="13.5" thickBot="1" x14ac:dyDescent="0.25">
      <c r="A48" s="421" t="s">
        <v>264</v>
      </c>
    </row>
    <row r="49" spans="1:1" x14ac:dyDescent="0.2">
      <c r="A49" s="420" t="s">
        <v>263</v>
      </c>
    </row>
    <row r="50" spans="1:1" x14ac:dyDescent="0.2">
      <c r="A50" s="425" t="s">
        <v>378</v>
      </c>
    </row>
    <row r="51" spans="1:1" x14ac:dyDescent="0.2">
      <c r="A51" s="425" t="s">
        <v>260</v>
      </c>
    </row>
    <row r="52" spans="1:1" x14ac:dyDescent="0.2">
      <c r="A52" s="425" t="s">
        <v>259</v>
      </c>
    </row>
    <row r="53" spans="1:1" x14ac:dyDescent="0.2">
      <c r="A53" s="425" t="s">
        <v>258</v>
      </c>
    </row>
    <row r="54" spans="1:1" ht="14.25" x14ac:dyDescent="0.2">
      <c r="A54" s="425" t="s">
        <v>377</v>
      </c>
    </row>
    <row r="56" spans="1:1" x14ac:dyDescent="0.2">
      <c r="A56" s="422" t="s">
        <v>265</v>
      </c>
    </row>
    <row r="57" spans="1:1" x14ac:dyDescent="0.2">
      <c r="A57" s="422" t="s">
        <v>285</v>
      </c>
    </row>
    <row r="58" spans="1:1" x14ac:dyDescent="0.2">
      <c r="A58" s="422" t="s">
        <v>311</v>
      </c>
    </row>
    <row r="59" spans="1:1" x14ac:dyDescent="0.2">
      <c r="A59" s="422" t="s">
        <v>379</v>
      </c>
    </row>
    <row r="60" spans="1:1" x14ac:dyDescent="0.2">
      <c r="A60" s="422"/>
    </row>
  </sheetData>
  <sortState xmlns:xlrd2="http://schemas.microsoft.com/office/spreadsheetml/2017/richdata2" ref="A9:A14">
    <sortCondition ref="A8:A14"/>
  </sortState>
  <pageMargins left="0.31496062992125984" right="0.70866141732283472" top="0.19685039370078741" bottom="0.19685039370078741" header="0.31496062992125984" footer="0.31496062992125984"/>
  <pageSetup paperSize="9" scale="86"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52"/>
  <sheetViews>
    <sheetView zoomScale="90" zoomScaleNormal="90" workbookViewId="0"/>
  </sheetViews>
  <sheetFormatPr baseColWidth="10" defaultColWidth="11.5703125" defaultRowHeight="15" x14ac:dyDescent="0.25"/>
  <cols>
    <col min="1" max="1" width="5.28515625" style="1" customWidth="1"/>
    <col min="2" max="2" width="44.7109375" style="1" customWidth="1"/>
    <col min="3" max="16384" width="11.5703125" style="1"/>
  </cols>
  <sheetData>
    <row r="1" spans="2:19" ht="21.75" customHeight="1" x14ac:dyDescent="0.25">
      <c r="B1" s="80" t="s">
        <v>5</v>
      </c>
    </row>
    <row r="3" spans="2:19" x14ac:dyDescent="0.25">
      <c r="B3" s="86" t="s">
        <v>186</v>
      </c>
    </row>
    <row r="5" spans="2:19" ht="55.5" customHeight="1" x14ac:dyDescent="0.25">
      <c r="B5" s="87" t="s">
        <v>266</v>
      </c>
      <c r="C5" s="758" t="s">
        <v>320</v>
      </c>
      <c r="D5" s="759"/>
      <c r="E5" s="759"/>
      <c r="F5" s="759"/>
      <c r="G5" s="759"/>
      <c r="H5" s="759"/>
      <c r="I5" s="759"/>
      <c r="J5" s="759"/>
      <c r="K5" s="759"/>
      <c r="L5" s="759"/>
      <c r="M5" s="759"/>
      <c r="N5" s="759"/>
      <c r="O5" s="759"/>
      <c r="P5" s="759"/>
      <c r="Q5" s="759"/>
      <c r="R5" s="759"/>
      <c r="S5" s="759"/>
    </row>
    <row r="6" spans="2:19" x14ac:dyDescent="0.25">
      <c r="B6" s="88"/>
      <c r="C6" s="88"/>
      <c r="D6" s="88"/>
      <c r="E6" s="88"/>
      <c r="F6" s="88"/>
      <c r="G6" s="88"/>
      <c r="H6" s="88"/>
      <c r="I6" s="88"/>
      <c r="J6" s="88"/>
      <c r="K6" s="88"/>
      <c r="L6" s="88"/>
      <c r="M6" s="88"/>
      <c r="N6" s="88"/>
      <c r="O6" s="88"/>
      <c r="P6" s="88"/>
      <c r="Q6" s="88"/>
      <c r="R6" s="88"/>
      <c r="S6" s="88"/>
    </row>
    <row r="7" spans="2:19" ht="15" customHeight="1" x14ac:dyDescent="0.25">
      <c r="B7" s="89" t="s">
        <v>80</v>
      </c>
      <c r="C7" s="760" t="s">
        <v>187</v>
      </c>
      <c r="D7" s="761"/>
      <c r="E7" s="761"/>
      <c r="F7" s="761"/>
      <c r="G7" s="761"/>
      <c r="H7" s="761"/>
      <c r="I7" s="761"/>
      <c r="J7" s="761"/>
      <c r="K7" s="761"/>
      <c r="L7" s="761"/>
      <c r="M7" s="761"/>
      <c r="N7" s="761"/>
      <c r="O7" s="761"/>
      <c r="P7" s="761"/>
      <c r="Q7" s="761"/>
      <c r="R7" s="761"/>
      <c r="S7" s="761"/>
    </row>
    <row r="8" spans="2:19" x14ac:dyDescent="0.25">
      <c r="B8" s="90"/>
      <c r="C8" s="90"/>
      <c r="D8" s="90"/>
      <c r="E8" s="90"/>
      <c r="F8" s="90"/>
      <c r="G8" s="90"/>
      <c r="H8" s="90"/>
      <c r="I8" s="90"/>
      <c r="J8" s="90"/>
      <c r="K8" s="90"/>
      <c r="L8" s="90"/>
      <c r="M8" s="90"/>
      <c r="N8" s="90"/>
      <c r="O8" s="90"/>
      <c r="P8" s="90"/>
      <c r="Q8" s="90"/>
      <c r="R8" s="90"/>
      <c r="S8" s="90"/>
    </row>
    <row r="9" spans="2:19" ht="156" customHeight="1" x14ac:dyDescent="0.25">
      <c r="B9" s="91" t="s">
        <v>218</v>
      </c>
      <c r="C9" s="756" t="s">
        <v>267</v>
      </c>
      <c r="D9" s="757"/>
      <c r="E9" s="757"/>
      <c r="F9" s="757"/>
      <c r="G9" s="757"/>
      <c r="H9" s="757"/>
      <c r="I9" s="757"/>
      <c r="J9" s="757"/>
      <c r="K9" s="757"/>
      <c r="L9" s="757"/>
      <c r="M9" s="757"/>
      <c r="N9" s="757"/>
      <c r="O9" s="757"/>
      <c r="P9" s="757"/>
      <c r="Q9" s="757"/>
      <c r="R9" s="757"/>
      <c r="S9" s="757"/>
    </row>
    <row r="10" spans="2:19" x14ac:dyDescent="0.25">
      <c r="B10" s="50"/>
      <c r="C10" s="50"/>
      <c r="D10" s="50"/>
      <c r="E10" s="50"/>
      <c r="F10" s="50"/>
      <c r="G10" s="50"/>
      <c r="H10" s="50"/>
      <c r="I10" s="50"/>
      <c r="J10" s="50"/>
      <c r="K10" s="50"/>
      <c r="L10" s="50"/>
      <c r="M10" s="50"/>
      <c r="N10" s="50"/>
      <c r="O10" s="50"/>
      <c r="P10" s="50"/>
      <c r="Q10" s="50"/>
      <c r="R10" s="50"/>
      <c r="S10" s="50"/>
    </row>
    <row r="11" spans="2:19" ht="58.15" customHeight="1" x14ac:dyDescent="0.25">
      <c r="B11" s="50"/>
      <c r="C11" s="762" t="s">
        <v>278</v>
      </c>
      <c r="D11" s="763"/>
      <c r="E11" s="763"/>
      <c r="F11" s="763"/>
      <c r="G11" s="763"/>
      <c r="H11" s="763"/>
      <c r="I11" s="763"/>
      <c r="J11" s="763"/>
      <c r="K11" s="763"/>
      <c r="L11" s="763"/>
      <c r="M11" s="763"/>
      <c r="N11" s="763"/>
      <c r="O11" s="763"/>
      <c r="P11" s="763"/>
      <c r="Q11" s="763"/>
      <c r="R11" s="763"/>
      <c r="S11" s="763"/>
    </row>
    <row r="12" spans="2:19" ht="8.4499999999999993" customHeight="1" x14ac:dyDescent="0.25">
      <c r="B12" s="90"/>
      <c r="C12" s="90"/>
      <c r="D12" s="90"/>
      <c r="E12" s="90"/>
      <c r="F12" s="90"/>
      <c r="G12" s="90"/>
      <c r="H12" s="90"/>
      <c r="I12" s="90"/>
      <c r="J12" s="90"/>
      <c r="K12" s="90"/>
      <c r="L12" s="90"/>
      <c r="M12" s="90"/>
      <c r="N12" s="90"/>
      <c r="O12" s="90"/>
      <c r="P12" s="90"/>
      <c r="Q12" s="90"/>
      <c r="R12" s="90"/>
      <c r="S12" s="90"/>
    </row>
    <row r="13" spans="2:19" ht="157.15" customHeight="1" x14ac:dyDescent="0.25">
      <c r="B13" s="91" t="s">
        <v>281</v>
      </c>
      <c r="C13" s="756" t="s">
        <v>280</v>
      </c>
      <c r="D13" s="756"/>
      <c r="E13" s="756"/>
      <c r="F13" s="756"/>
      <c r="G13" s="756"/>
      <c r="H13" s="756"/>
      <c r="I13" s="756"/>
      <c r="J13" s="756"/>
      <c r="K13" s="756"/>
      <c r="L13" s="756"/>
      <c r="M13" s="756"/>
      <c r="N13" s="756"/>
      <c r="O13" s="756"/>
      <c r="P13" s="756"/>
      <c r="Q13" s="756"/>
      <c r="R13" s="756"/>
      <c r="S13" s="756"/>
    </row>
    <row r="14" spans="2:19" x14ac:dyDescent="0.25">
      <c r="B14" s="90"/>
      <c r="C14" s="90"/>
      <c r="D14" s="90"/>
      <c r="E14" s="90"/>
      <c r="F14" s="90"/>
      <c r="G14" s="90"/>
      <c r="H14" s="90"/>
      <c r="I14" s="90"/>
      <c r="J14" s="90"/>
      <c r="K14" s="90"/>
      <c r="L14" s="90"/>
      <c r="M14" s="90"/>
      <c r="N14" s="90"/>
      <c r="O14" s="90"/>
      <c r="P14" s="90"/>
      <c r="Q14" s="90"/>
      <c r="R14" s="90"/>
      <c r="S14" s="90"/>
    </row>
    <row r="16" spans="2:19" ht="72" customHeight="1" x14ac:dyDescent="0.25">
      <c r="B16" s="89" t="s">
        <v>168</v>
      </c>
      <c r="C16" s="762" t="s">
        <v>188</v>
      </c>
      <c r="D16" s="762"/>
      <c r="E16" s="762"/>
      <c r="F16" s="762"/>
      <c r="G16" s="762"/>
      <c r="H16" s="762"/>
      <c r="I16" s="762"/>
      <c r="J16" s="762"/>
      <c r="K16" s="762"/>
      <c r="L16" s="762"/>
      <c r="M16" s="762"/>
      <c r="N16" s="762"/>
      <c r="O16" s="762"/>
      <c r="P16" s="762"/>
      <c r="Q16" s="762"/>
      <c r="R16" s="762"/>
      <c r="S16" s="762"/>
    </row>
    <row r="17" spans="2:19" x14ac:dyDescent="0.25">
      <c r="B17" s="90"/>
      <c r="C17" s="90"/>
      <c r="D17" s="90"/>
      <c r="E17" s="90"/>
      <c r="F17" s="90"/>
      <c r="G17" s="90"/>
      <c r="H17" s="90"/>
      <c r="I17" s="90"/>
      <c r="J17" s="90"/>
      <c r="K17" s="90"/>
      <c r="L17" s="90"/>
      <c r="M17" s="90"/>
      <c r="N17" s="90"/>
      <c r="O17" s="90"/>
      <c r="P17" s="90"/>
      <c r="Q17" s="90"/>
      <c r="R17" s="90"/>
      <c r="S17" s="90"/>
    </row>
    <row r="18" spans="2:19" ht="72" customHeight="1" x14ac:dyDescent="0.25">
      <c r="B18" s="91" t="s">
        <v>174</v>
      </c>
      <c r="C18" s="756" t="s">
        <v>189</v>
      </c>
      <c r="D18" s="757"/>
      <c r="E18" s="757"/>
      <c r="F18" s="757"/>
      <c r="G18" s="757"/>
      <c r="H18" s="757"/>
      <c r="I18" s="757"/>
      <c r="J18" s="757"/>
      <c r="K18" s="757"/>
      <c r="L18" s="757"/>
      <c r="M18" s="757"/>
      <c r="N18" s="757"/>
      <c r="O18" s="757"/>
      <c r="P18" s="757"/>
      <c r="Q18" s="757"/>
      <c r="R18" s="757"/>
      <c r="S18" s="757"/>
    </row>
    <row r="19" spans="2:19" x14ac:dyDescent="0.25">
      <c r="B19" s="90"/>
      <c r="C19" s="90"/>
      <c r="D19" s="90"/>
      <c r="E19" s="90"/>
      <c r="F19" s="90"/>
      <c r="G19" s="90"/>
      <c r="H19" s="90"/>
      <c r="I19" s="90"/>
      <c r="J19" s="90"/>
      <c r="K19" s="90"/>
      <c r="L19" s="90"/>
      <c r="M19" s="90"/>
      <c r="N19" s="90"/>
      <c r="O19" s="90"/>
      <c r="P19" s="90"/>
      <c r="Q19" s="90"/>
      <c r="R19" s="90"/>
      <c r="S19" s="90"/>
    </row>
    <row r="20" spans="2:19" ht="136.15" customHeight="1" x14ac:dyDescent="0.25">
      <c r="B20" s="92" t="s">
        <v>190</v>
      </c>
      <c r="C20" s="756" t="s">
        <v>191</v>
      </c>
      <c r="D20" s="757"/>
      <c r="E20" s="757"/>
      <c r="F20" s="757"/>
      <c r="G20" s="757"/>
      <c r="H20" s="757"/>
      <c r="I20" s="757"/>
      <c r="J20" s="757"/>
      <c r="K20" s="757"/>
      <c r="L20" s="757"/>
      <c r="M20" s="757"/>
      <c r="N20" s="757"/>
      <c r="O20" s="757"/>
      <c r="P20" s="757"/>
      <c r="Q20" s="757"/>
      <c r="R20" s="757"/>
      <c r="S20" s="757"/>
    </row>
    <row r="21" spans="2:19" x14ac:dyDescent="0.25">
      <c r="B21" s="90"/>
      <c r="C21" s="90"/>
      <c r="D21" s="90"/>
      <c r="E21" s="90"/>
      <c r="F21" s="90"/>
      <c r="G21" s="90"/>
      <c r="H21" s="90"/>
      <c r="I21" s="90"/>
      <c r="J21" s="90"/>
      <c r="K21" s="90"/>
      <c r="L21" s="90"/>
      <c r="M21" s="90"/>
      <c r="N21" s="90"/>
      <c r="O21" s="90"/>
      <c r="P21" s="90"/>
      <c r="Q21" s="90"/>
      <c r="R21" s="90"/>
      <c r="S21" s="90"/>
    </row>
    <row r="22" spans="2:19" x14ac:dyDescent="0.25">
      <c r="B22" s="50"/>
      <c r="C22" s="50"/>
      <c r="D22" s="50"/>
      <c r="E22" s="50"/>
      <c r="F22" s="50"/>
      <c r="G22" s="50"/>
      <c r="H22" s="50"/>
      <c r="I22" s="50"/>
      <c r="J22" s="50"/>
      <c r="K22" s="50"/>
      <c r="L22" s="50"/>
      <c r="M22" s="50"/>
      <c r="N22" s="50"/>
      <c r="O22" s="50"/>
      <c r="P22" s="50"/>
      <c r="Q22" s="50"/>
      <c r="R22" s="50"/>
      <c r="S22" s="50"/>
    </row>
    <row r="23" spans="2:19" x14ac:dyDescent="0.25">
      <c r="B23" s="50"/>
      <c r="C23" s="50"/>
      <c r="D23" s="50"/>
      <c r="E23" s="50"/>
      <c r="F23" s="50"/>
      <c r="G23" s="50"/>
      <c r="H23" s="50"/>
      <c r="I23" s="50"/>
      <c r="J23" s="50"/>
      <c r="K23" s="50"/>
      <c r="L23" s="50"/>
      <c r="M23" s="50"/>
      <c r="N23" s="50"/>
      <c r="O23" s="50"/>
      <c r="P23" s="50"/>
      <c r="Q23" s="50"/>
      <c r="R23" s="50"/>
      <c r="S23" s="50"/>
    </row>
    <row r="24" spans="2:19" x14ac:dyDescent="0.25">
      <c r="B24" s="86" t="s">
        <v>192</v>
      </c>
      <c r="C24" s="50"/>
      <c r="D24" s="50"/>
      <c r="E24" s="50"/>
      <c r="F24" s="50"/>
      <c r="G24" s="50"/>
      <c r="H24" s="50"/>
      <c r="I24" s="50"/>
      <c r="J24" s="50"/>
      <c r="K24" s="50"/>
      <c r="L24" s="50"/>
      <c r="M24" s="50"/>
      <c r="N24" s="50"/>
      <c r="O24" s="50"/>
      <c r="P24" s="50"/>
      <c r="Q24" s="50"/>
      <c r="R24" s="50"/>
      <c r="S24" s="50"/>
    </row>
    <row r="25" spans="2:19" x14ac:dyDescent="0.25">
      <c r="B25" s="50"/>
      <c r="C25" s="50"/>
      <c r="D25" s="50"/>
      <c r="E25" s="50"/>
      <c r="F25" s="50"/>
      <c r="G25" s="50"/>
      <c r="H25" s="50"/>
      <c r="I25" s="50"/>
      <c r="J25" s="50"/>
      <c r="K25" s="50"/>
      <c r="L25" s="50"/>
      <c r="M25" s="50"/>
      <c r="N25" s="50"/>
      <c r="O25" s="50"/>
      <c r="P25" s="50"/>
      <c r="Q25" s="50"/>
      <c r="R25" s="50"/>
      <c r="S25" s="50"/>
    </row>
    <row r="26" spans="2:19" x14ac:dyDescent="0.25">
      <c r="B26" s="50"/>
      <c r="C26" s="50"/>
      <c r="D26" s="50"/>
      <c r="E26" s="50"/>
      <c r="F26" s="50"/>
      <c r="G26" s="50"/>
      <c r="H26" s="50"/>
      <c r="I26" s="50"/>
      <c r="J26" s="50"/>
      <c r="K26" s="50"/>
      <c r="L26" s="50"/>
      <c r="M26" s="50"/>
      <c r="N26" s="50"/>
      <c r="O26" s="50"/>
      <c r="P26" s="50"/>
      <c r="Q26" s="50"/>
      <c r="R26" s="50"/>
      <c r="S26" s="50"/>
    </row>
    <row r="27" spans="2:19" ht="46.15" customHeight="1" x14ac:dyDescent="0.25">
      <c r="B27" s="91" t="s">
        <v>193</v>
      </c>
      <c r="C27" s="764" t="s">
        <v>268</v>
      </c>
      <c r="D27" s="765"/>
      <c r="E27" s="765"/>
      <c r="F27" s="765"/>
      <c r="G27" s="765"/>
      <c r="H27" s="765"/>
      <c r="I27" s="765"/>
      <c r="J27" s="765"/>
      <c r="K27" s="765"/>
      <c r="L27" s="765"/>
      <c r="M27" s="765"/>
      <c r="N27" s="765"/>
      <c r="O27" s="765"/>
      <c r="P27" s="765"/>
      <c r="Q27" s="765"/>
      <c r="R27" s="765"/>
      <c r="S27" s="765"/>
    </row>
    <row r="28" spans="2:19" x14ac:dyDescent="0.25">
      <c r="B28" s="90"/>
      <c r="C28" s="90"/>
      <c r="D28" s="90"/>
      <c r="E28" s="90"/>
      <c r="F28" s="90"/>
      <c r="G28" s="90"/>
      <c r="H28" s="90"/>
      <c r="I28" s="90"/>
      <c r="J28" s="90"/>
      <c r="K28" s="90"/>
      <c r="L28" s="90"/>
      <c r="M28" s="90"/>
      <c r="N28" s="90"/>
      <c r="O28" s="90"/>
      <c r="P28" s="90"/>
      <c r="Q28" s="90"/>
      <c r="R28" s="90"/>
      <c r="S28" s="90"/>
    </row>
    <row r="29" spans="2:19" ht="46.15" customHeight="1" x14ac:dyDescent="0.25">
      <c r="B29" s="91" t="s">
        <v>194</v>
      </c>
      <c r="C29" s="756" t="s">
        <v>269</v>
      </c>
      <c r="D29" s="757"/>
      <c r="E29" s="757"/>
      <c r="F29" s="757"/>
      <c r="G29" s="757"/>
      <c r="H29" s="757"/>
      <c r="I29" s="757"/>
      <c r="J29" s="757"/>
      <c r="K29" s="757"/>
      <c r="L29" s="757"/>
      <c r="M29" s="757"/>
      <c r="N29" s="757"/>
      <c r="O29" s="757"/>
      <c r="P29" s="757"/>
      <c r="Q29" s="757"/>
      <c r="R29" s="757"/>
      <c r="S29" s="757"/>
    </row>
    <row r="30" spans="2:19" x14ac:dyDescent="0.25">
      <c r="B30" s="90"/>
      <c r="C30" s="90"/>
      <c r="D30" s="90"/>
      <c r="E30" s="90"/>
      <c r="F30" s="90"/>
      <c r="G30" s="90"/>
      <c r="H30" s="90"/>
      <c r="I30" s="90"/>
      <c r="J30" s="90"/>
      <c r="K30" s="90"/>
      <c r="L30" s="90"/>
      <c r="M30" s="90"/>
      <c r="N30" s="90"/>
      <c r="O30" s="90"/>
      <c r="P30" s="90"/>
      <c r="Q30" s="90"/>
      <c r="R30" s="90"/>
      <c r="S30" s="90"/>
    </row>
    <row r="31" spans="2:19" ht="46.15" customHeight="1" x14ac:dyDescent="0.25">
      <c r="B31" s="91" t="s">
        <v>195</v>
      </c>
      <c r="C31" s="756" t="s">
        <v>270</v>
      </c>
      <c r="D31" s="757"/>
      <c r="E31" s="757"/>
      <c r="F31" s="757"/>
      <c r="G31" s="757"/>
      <c r="H31" s="757"/>
      <c r="I31" s="757"/>
      <c r="J31" s="757"/>
      <c r="K31" s="757"/>
      <c r="L31" s="757"/>
      <c r="M31" s="757"/>
      <c r="N31" s="757"/>
      <c r="O31" s="757"/>
      <c r="P31" s="757"/>
      <c r="Q31" s="757"/>
      <c r="R31" s="757"/>
      <c r="S31" s="757"/>
    </row>
    <row r="32" spans="2:19" x14ac:dyDescent="0.25">
      <c r="B32" s="90"/>
      <c r="C32" s="90"/>
      <c r="D32" s="90"/>
      <c r="E32" s="90"/>
      <c r="F32" s="90"/>
      <c r="G32" s="90"/>
      <c r="H32" s="90"/>
      <c r="I32" s="90"/>
      <c r="J32" s="90"/>
      <c r="K32" s="90"/>
      <c r="L32" s="90"/>
      <c r="M32" s="90"/>
      <c r="N32" s="90"/>
      <c r="O32" s="90"/>
      <c r="P32" s="90"/>
      <c r="Q32" s="90"/>
      <c r="R32" s="90"/>
      <c r="S32" s="90"/>
    </row>
    <row r="33" spans="2:19" ht="45.75" customHeight="1" x14ac:dyDescent="0.25">
      <c r="B33" s="91" t="s">
        <v>196</v>
      </c>
      <c r="C33" s="756" t="s">
        <v>271</v>
      </c>
      <c r="D33" s="757"/>
      <c r="E33" s="757"/>
      <c r="F33" s="757"/>
      <c r="G33" s="757"/>
      <c r="H33" s="757"/>
      <c r="I33" s="757"/>
      <c r="J33" s="757"/>
      <c r="K33" s="757"/>
      <c r="L33" s="757"/>
      <c r="M33" s="757"/>
      <c r="N33" s="757"/>
      <c r="O33" s="757"/>
      <c r="P33" s="757"/>
      <c r="Q33" s="757"/>
      <c r="R33" s="757"/>
      <c r="S33" s="757"/>
    </row>
    <row r="34" spans="2:19" ht="9.75" customHeight="1" x14ac:dyDescent="0.25">
      <c r="B34" s="90"/>
      <c r="C34" s="90"/>
      <c r="D34" s="90"/>
      <c r="E34" s="90"/>
      <c r="F34" s="90"/>
      <c r="G34" s="90"/>
      <c r="H34" s="90"/>
      <c r="I34" s="90"/>
      <c r="J34" s="90"/>
      <c r="K34" s="90"/>
      <c r="L34" s="90"/>
      <c r="M34" s="90"/>
      <c r="N34" s="90"/>
      <c r="O34" s="90"/>
      <c r="P34" s="90"/>
      <c r="Q34" s="90"/>
      <c r="R34" s="90"/>
      <c r="S34" s="90"/>
    </row>
    <row r="35" spans="2:19" x14ac:dyDescent="0.25">
      <c r="B35" s="93"/>
      <c r="C35" s="93"/>
      <c r="D35" s="93"/>
      <c r="E35" s="93"/>
      <c r="F35" s="93"/>
      <c r="G35" s="93"/>
      <c r="H35" s="93"/>
      <c r="I35" s="93"/>
      <c r="J35" s="93"/>
      <c r="K35" s="93"/>
      <c r="L35" s="93"/>
    </row>
    <row r="36" spans="2:19" x14ac:dyDescent="0.25">
      <c r="B36" s="94"/>
      <c r="C36" s="93"/>
      <c r="D36" s="93"/>
      <c r="E36" s="93"/>
      <c r="F36" s="93"/>
      <c r="G36" s="93"/>
      <c r="H36" s="93"/>
      <c r="I36" s="93"/>
      <c r="J36" s="93"/>
      <c r="K36" s="93"/>
      <c r="L36" s="93"/>
    </row>
    <row r="37" spans="2:19" x14ac:dyDescent="0.25">
      <c r="B37" s="95"/>
      <c r="C37" s="93"/>
      <c r="D37" s="93"/>
      <c r="E37" s="93"/>
      <c r="F37" s="93"/>
      <c r="G37" s="93"/>
      <c r="H37" s="93"/>
      <c r="I37" s="93"/>
      <c r="J37" s="93"/>
      <c r="K37" s="93"/>
      <c r="L37" s="93"/>
    </row>
    <row r="38" spans="2:19" x14ac:dyDescent="0.25">
      <c r="B38" s="94"/>
      <c r="C38" s="93"/>
      <c r="D38" s="93"/>
      <c r="E38" s="93"/>
      <c r="F38" s="93"/>
      <c r="G38" s="93"/>
      <c r="H38" s="93"/>
      <c r="I38" s="93"/>
      <c r="J38" s="93"/>
      <c r="K38" s="93"/>
      <c r="L38" s="93"/>
    </row>
    <row r="39" spans="2:19" x14ac:dyDescent="0.25">
      <c r="B39" s="94"/>
      <c r="C39" s="93"/>
      <c r="D39" s="93"/>
      <c r="E39" s="93"/>
      <c r="F39" s="93"/>
      <c r="G39" s="93"/>
      <c r="H39" s="93"/>
      <c r="I39" s="93"/>
      <c r="J39" s="93"/>
      <c r="K39" s="93"/>
      <c r="L39" s="93"/>
    </row>
    <row r="40" spans="2:19" x14ac:dyDescent="0.25">
      <c r="B40" s="94"/>
      <c r="C40" s="93"/>
      <c r="D40" s="93"/>
      <c r="E40" s="93"/>
      <c r="F40" s="93"/>
      <c r="G40" s="93"/>
      <c r="H40" s="93"/>
      <c r="I40" s="93"/>
      <c r="J40" s="93"/>
      <c r="K40" s="93"/>
      <c r="L40" s="93"/>
    </row>
    <row r="41" spans="2:19" x14ac:dyDescent="0.25">
      <c r="B41" s="95"/>
      <c r="C41" s="93"/>
      <c r="D41" s="93"/>
      <c r="E41" s="93"/>
      <c r="F41" s="93"/>
      <c r="G41" s="93"/>
      <c r="H41" s="93"/>
      <c r="I41" s="93"/>
      <c r="J41" s="93"/>
      <c r="K41" s="93"/>
      <c r="L41" s="93"/>
    </row>
    <row r="42" spans="2:19" x14ac:dyDescent="0.25">
      <c r="B42" s="94"/>
      <c r="C42" s="93"/>
      <c r="D42" s="93"/>
      <c r="E42" s="93"/>
      <c r="F42" s="93"/>
      <c r="G42" s="93"/>
      <c r="H42" s="93"/>
      <c r="I42" s="93"/>
      <c r="J42" s="93"/>
      <c r="K42" s="93"/>
      <c r="L42" s="93"/>
    </row>
    <row r="43" spans="2:19" x14ac:dyDescent="0.25">
      <c r="B43" s="94"/>
      <c r="C43" s="93"/>
      <c r="D43" s="93"/>
      <c r="E43" s="93"/>
      <c r="F43" s="93"/>
      <c r="G43" s="93"/>
      <c r="H43" s="93"/>
      <c r="I43" s="93"/>
      <c r="J43" s="93"/>
      <c r="K43" s="93"/>
      <c r="L43" s="93"/>
    </row>
    <row r="44" spans="2:19" x14ac:dyDescent="0.25">
      <c r="B44" s="93"/>
      <c r="C44" s="93"/>
      <c r="D44" s="93"/>
      <c r="E44" s="93"/>
      <c r="F44" s="93"/>
      <c r="G44" s="93"/>
      <c r="H44" s="93"/>
      <c r="I44" s="93"/>
      <c r="J44" s="93"/>
      <c r="K44" s="93"/>
      <c r="L44" s="93"/>
    </row>
    <row r="45" spans="2:19" x14ac:dyDescent="0.25">
      <c r="B45" s="94"/>
      <c r="C45" s="93"/>
      <c r="D45" s="93"/>
      <c r="E45" s="93"/>
      <c r="F45" s="93"/>
      <c r="G45" s="93"/>
      <c r="H45" s="93"/>
      <c r="I45" s="93"/>
      <c r="J45" s="93"/>
      <c r="K45" s="93"/>
      <c r="L45" s="93"/>
    </row>
    <row r="46" spans="2:19" x14ac:dyDescent="0.25">
      <c r="B46" s="94"/>
      <c r="C46" s="93"/>
      <c r="D46" s="93"/>
      <c r="E46" s="93"/>
      <c r="F46" s="93"/>
      <c r="G46" s="93"/>
      <c r="H46" s="93"/>
      <c r="I46" s="93"/>
      <c r="J46" s="93"/>
      <c r="K46" s="93"/>
      <c r="L46" s="93"/>
    </row>
    <row r="47" spans="2:19" x14ac:dyDescent="0.25">
      <c r="B47" s="93"/>
      <c r="C47" s="93"/>
      <c r="D47" s="93"/>
      <c r="E47" s="93"/>
      <c r="F47" s="93"/>
      <c r="G47" s="93"/>
      <c r="H47" s="93"/>
      <c r="I47" s="93"/>
      <c r="J47" s="93"/>
      <c r="K47" s="93"/>
      <c r="L47" s="93"/>
    </row>
    <row r="48" spans="2:19" x14ac:dyDescent="0.25">
      <c r="B48" s="96"/>
      <c r="C48" s="93"/>
      <c r="D48" s="93"/>
      <c r="E48" s="93"/>
      <c r="F48" s="93"/>
      <c r="G48" s="93"/>
      <c r="H48" s="93"/>
      <c r="I48" s="93"/>
      <c r="J48" s="93"/>
      <c r="K48" s="93"/>
      <c r="L48" s="93"/>
    </row>
    <row r="49" spans="2:12" x14ac:dyDescent="0.25">
      <c r="B49" s="93"/>
      <c r="C49" s="93"/>
      <c r="D49" s="93"/>
      <c r="E49" s="93"/>
      <c r="F49" s="93"/>
      <c r="G49" s="93"/>
      <c r="H49" s="93"/>
      <c r="I49" s="93"/>
      <c r="J49" s="93"/>
      <c r="K49" s="93"/>
      <c r="L49" s="93"/>
    </row>
    <row r="50" spans="2:12" x14ac:dyDescent="0.25">
      <c r="B50" s="93"/>
      <c r="C50" s="93"/>
      <c r="D50" s="93"/>
      <c r="E50" s="93"/>
      <c r="F50" s="93"/>
      <c r="G50" s="93"/>
      <c r="H50" s="93"/>
      <c r="I50" s="93"/>
      <c r="J50" s="93"/>
      <c r="K50" s="93"/>
      <c r="L50" s="93"/>
    </row>
    <row r="51" spans="2:12" x14ac:dyDescent="0.25">
      <c r="B51" s="93"/>
      <c r="C51" s="93"/>
      <c r="D51" s="93"/>
      <c r="E51" s="93"/>
      <c r="F51" s="93"/>
      <c r="G51" s="93"/>
      <c r="H51" s="93"/>
      <c r="I51" s="93"/>
      <c r="J51" s="93"/>
      <c r="K51" s="93"/>
      <c r="L51" s="93"/>
    </row>
    <row r="52" spans="2:12" x14ac:dyDescent="0.25">
      <c r="B52" s="82"/>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8"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0"/>
  <sheetViews>
    <sheetView showGridLines="0" zoomScale="90" zoomScaleNormal="90" workbookViewId="0">
      <selection activeCell="C1" sqref="C1"/>
    </sheetView>
  </sheetViews>
  <sheetFormatPr baseColWidth="10" defaultColWidth="11.5703125" defaultRowHeight="15" x14ac:dyDescent="0.25"/>
  <cols>
    <col min="1" max="1" width="52.85546875" style="1" customWidth="1"/>
    <col min="2" max="2" width="2.7109375" style="1" customWidth="1"/>
    <col min="3" max="3" width="11.5703125" style="1" customWidth="1"/>
    <col min="4" max="4" width="2.7109375" style="1" customWidth="1"/>
    <col min="5" max="5" width="11.5703125" style="1" customWidth="1"/>
    <col min="6" max="6" width="7.7109375" style="1" customWidth="1"/>
    <col min="7" max="7" width="11.5703125" style="1"/>
    <col min="8" max="8" width="2.7109375" style="1" customWidth="1"/>
    <col min="9" max="9" width="11.5703125" style="1"/>
    <col min="10" max="10" width="7.7109375" style="370" customWidth="1"/>
    <col min="11" max="11" width="11.5703125" style="1"/>
    <col min="12" max="12" width="2.7109375" style="1" customWidth="1"/>
    <col min="13" max="13" width="11.5703125" style="1"/>
    <col min="14" max="14" width="7.7109375" style="370" customWidth="1"/>
    <col min="15" max="15" width="11.5703125" style="370"/>
    <col min="16" max="16" width="2.7109375" style="370" customWidth="1"/>
    <col min="17" max="17" width="11.5703125" style="370"/>
    <col min="18" max="18" width="2.7109375" style="370" customWidth="1"/>
    <col min="19" max="19" width="14.28515625" style="370" customWidth="1"/>
    <col min="20" max="20" width="7.7109375" style="370" customWidth="1"/>
    <col min="21" max="21" width="14.28515625" style="1" customWidth="1"/>
    <col min="22" max="22" width="2.7109375" style="370" customWidth="1"/>
    <col min="23" max="23" width="14.28515625" style="1" customWidth="1"/>
    <col min="24" max="24" width="2.7109375" style="370" customWidth="1"/>
    <col min="25" max="25" width="14.28515625" style="1" customWidth="1"/>
    <col min="26" max="16384" width="11.5703125" style="1"/>
  </cols>
  <sheetData>
    <row r="1" spans="1:25" x14ac:dyDescent="0.25">
      <c r="A1" s="80" t="s">
        <v>0</v>
      </c>
      <c r="B1" s="5"/>
      <c r="C1" s="5"/>
      <c r="D1" s="6"/>
      <c r="E1" s="5"/>
      <c r="G1" s="5"/>
      <c r="H1" s="6"/>
      <c r="I1" s="5"/>
      <c r="J1" s="5"/>
      <c r="K1" s="5"/>
      <c r="L1" s="6"/>
      <c r="M1" s="5"/>
      <c r="N1" s="6"/>
      <c r="O1" s="5"/>
      <c r="P1" s="6"/>
      <c r="Q1" s="5"/>
      <c r="R1" s="6"/>
      <c r="T1" s="5"/>
      <c r="V1" s="6"/>
      <c r="X1" s="6"/>
    </row>
    <row r="2" spans="1:25" x14ac:dyDescent="0.25">
      <c r="A2" s="8"/>
      <c r="B2" s="8"/>
      <c r="C2" s="39"/>
      <c r="D2" s="83"/>
      <c r="E2" s="39"/>
      <c r="G2" s="29"/>
      <c r="H2" s="97"/>
      <c r="I2" s="29"/>
      <c r="J2" s="353"/>
      <c r="K2" s="8"/>
      <c r="L2" s="9"/>
      <c r="M2" s="8"/>
      <c r="N2" s="358"/>
      <c r="O2" s="8"/>
      <c r="P2" s="9"/>
      <c r="Q2" s="8"/>
      <c r="R2" s="9"/>
      <c r="T2" s="353"/>
      <c r="V2" s="97"/>
      <c r="X2" s="358"/>
    </row>
    <row r="3" spans="1:25" ht="15.75" thickBot="1" x14ac:dyDescent="0.3">
      <c r="A3" s="11"/>
      <c r="B3" s="12"/>
      <c r="C3" s="99" t="s">
        <v>228</v>
      </c>
      <c r="D3" s="100"/>
      <c r="E3" s="101" t="s">
        <v>8</v>
      </c>
      <c r="G3" s="502" t="s">
        <v>287</v>
      </c>
      <c r="H3" s="503"/>
      <c r="I3" s="504" t="s">
        <v>212</v>
      </c>
      <c r="J3" s="118"/>
      <c r="K3" s="99" t="s">
        <v>329</v>
      </c>
      <c r="L3" s="100"/>
      <c r="M3" s="101" t="s">
        <v>222</v>
      </c>
      <c r="N3" s="118"/>
      <c r="O3" s="363" t="s">
        <v>347</v>
      </c>
      <c r="P3" s="364"/>
      <c r="Q3" s="365" t="s">
        <v>224</v>
      </c>
      <c r="R3" s="364"/>
      <c r="S3" s="501" t="s">
        <v>215</v>
      </c>
      <c r="T3" s="81"/>
      <c r="U3" s="432" t="s">
        <v>345</v>
      </c>
      <c r="V3" s="515"/>
      <c r="W3" s="433" t="s">
        <v>346</v>
      </c>
      <c r="X3" s="515"/>
      <c r="Y3" s="98" t="s">
        <v>215</v>
      </c>
    </row>
    <row r="4" spans="1:25" x14ac:dyDescent="0.25">
      <c r="A4" s="15"/>
      <c r="B4" s="8"/>
      <c r="C4" s="102"/>
      <c r="D4" s="27"/>
      <c r="E4" s="16"/>
      <c r="G4" s="505"/>
      <c r="H4" s="9"/>
      <c r="I4" s="15"/>
      <c r="J4" s="360"/>
      <c r="K4" s="102"/>
      <c r="L4" s="27"/>
      <c r="M4" s="16"/>
      <c r="N4" s="360"/>
      <c r="O4" s="366"/>
      <c r="P4" s="356"/>
      <c r="Q4" s="354"/>
      <c r="R4" s="356"/>
      <c r="S4" s="525"/>
      <c r="T4" s="356"/>
      <c r="U4" s="516"/>
      <c r="V4" s="356"/>
      <c r="W4" s="354"/>
      <c r="X4" s="356"/>
      <c r="Y4" s="157"/>
    </row>
    <row r="5" spans="1:25" ht="26.25" x14ac:dyDescent="0.25">
      <c r="A5" s="490" t="s">
        <v>292</v>
      </c>
      <c r="B5" s="8"/>
      <c r="C5" s="119">
        <v>334391</v>
      </c>
      <c r="D5" s="130"/>
      <c r="E5" s="120">
        <v>507400</v>
      </c>
      <c r="F5" s="377"/>
      <c r="G5" s="506">
        <v>390826</v>
      </c>
      <c r="H5" s="430"/>
      <c r="I5" s="431">
        <v>465265</v>
      </c>
      <c r="J5" s="131"/>
      <c r="K5" s="119">
        <v>406761</v>
      </c>
      <c r="L5" s="130"/>
      <c r="M5" s="120">
        <v>521302</v>
      </c>
      <c r="N5" s="526"/>
      <c r="O5" s="119">
        <v>414688</v>
      </c>
      <c r="P5" s="130"/>
      <c r="Q5" s="120">
        <v>368020</v>
      </c>
      <c r="R5" s="130"/>
      <c r="S5" s="441">
        <v>12.7</v>
      </c>
      <c r="T5" s="131"/>
      <c r="U5" s="514">
        <v>1212275</v>
      </c>
      <c r="V5" s="130"/>
      <c r="W5" s="120">
        <v>1354587</v>
      </c>
      <c r="X5" s="130"/>
      <c r="Y5" s="395">
        <v>-10.5</v>
      </c>
    </row>
    <row r="6" spans="1:25" s="370" customFormat="1" x14ac:dyDescent="0.25">
      <c r="A6" s="491"/>
      <c r="B6" s="8"/>
      <c r="C6" s="492"/>
      <c r="D6" s="130"/>
      <c r="E6" s="493"/>
      <c r="F6" s="377"/>
      <c r="G6" s="507"/>
      <c r="H6" s="430"/>
      <c r="I6" s="494"/>
      <c r="J6" s="131"/>
      <c r="K6" s="492"/>
      <c r="L6" s="130"/>
      <c r="M6" s="493"/>
      <c r="N6" s="526"/>
      <c r="O6" s="492"/>
      <c r="P6" s="130"/>
      <c r="Q6" s="493"/>
      <c r="R6" s="130"/>
      <c r="S6" s="527"/>
      <c r="T6" s="131"/>
      <c r="U6" s="517"/>
      <c r="V6" s="130"/>
      <c r="W6" s="493"/>
      <c r="X6" s="130"/>
      <c r="Y6" s="495"/>
    </row>
    <row r="7" spans="1:25" s="370" customFormat="1" ht="26.25" x14ac:dyDescent="0.25">
      <c r="A7" s="490" t="s">
        <v>293</v>
      </c>
      <c r="B7" s="8"/>
      <c r="C7" s="492">
        <v>9728</v>
      </c>
      <c r="D7" s="130"/>
      <c r="E7" s="493">
        <v>9246</v>
      </c>
      <c r="F7" s="377"/>
      <c r="G7" s="507">
        <v>13450</v>
      </c>
      <c r="H7" s="430"/>
      <c r="I7" s="494">
        <v>12799</v>
      </c>
      <c r="J7" s="131"/>
      <c r="K7" s="492">
        <v>19798</v>
      </c>
      <c r="L7" s="130"/>
      <c r="M7" s="493">
        <v>21716</v>
      </c>
      <c r="N7" s="526"/>
      <c r="O7" s="492">
        <v>16499</v>
      </c>
      <c r="P7" s="130"/>
      <c r="Q7" s="493">
        <v>15204</v>
      </c>
      <c r="R7" s="130"/>
      <c r="S7" s="441">
        <v>8.5</v>
      </c>
      <c r="T7" s="131"/>
      <c r="U7" s="517">
        <v>49873</v>
      </c>
      <c r="V7" s="130"/>
      <c r="W7" s="493">
        <v>49719</v>
      </c>
      <c r="X7" s="130"/>
      <c r="Y7" s="395">
        <v>0.3</v>
      </c>
    </row>
    <row r="8" spans="1:25" x14ac:dyDescent="0.25">
      <c r="A8" s="19"/>
      <c r="B8" s="8"/>
      <c r="C8" s="125"/>
      <c r="D8" s="124"/>
      <c r="E8" s="378"/>
      <c r="G8" s="508"/>
      <c r="H8" s="18"/>
      <c r="I8" s="20"/>
      <c r="J8" s="81"/>
      <c r="K8" s="125"/>
      <c r="L8" s="124"/>
      <c r="M8" s="129"/>
      <c r="N8" s="528"/>
      <c r="O8" s="125"/>
      <c r="P8" s="124"/>
      <c r="Q8" s="378"/>
      <c r="R8" s="124"/>
      <c r="S8" s="525"/>
      <c r="T8" s="81"/>
      <c r="U8" s="518"/>
      <c r="V8" s="124"/>
      <c r="W8" s="378"/>
      <c r="X8" s="124"/>
      <c r="Y8" s="157"/>
    </row>
    <row r="9" spans="1:25" x14ac:dyDescent="0.25">
      <c r="A9" s="17" t="s">
        <v>9</v>
      </c>
      <c r="B9" s="8"/>
      <c r="C9" s="119">
        <v>12693</v>
      </c>
      <c r="D9" s="130"/>
      <c r="E9" s="120">
        <v>16710</v>
      </c>
      <c r="G9" s="509">
        <v>14282</v>
      </c>
      <c r="H9" s="18"/>
      <c r="I9" s="373">
        <v>14067</v>
      </c>
      <c r="J9" s="81"/>
      <c r="K9" s="119">
        <v>15588</v>
      </c>
      <c r="L9" s="130"/>
      <c r="M9" s="120">
        <v>15145</v>
      </c>
      <c r="N9" s="526"/>
      <c r="O9" s="119">
        <v>14691</v>
      </c>
      <c r="P9" s="130"/>
      <c r="Q9" s="120">
        <v>11163</v>
      </c>
      <c r="R9" s="130"/>
      <c r="S9" s="442">
        <v>31.6</v>
      </c>
      <c r="T9" s="81"/>
      <c r="U9" s="514">
        <v>44561</v>
      </c>
      <c r="V9" s="130"/>
      <c r="W9" s="120">
        <v>40375</v>
      </c>
      <c r="X9" s="130"/>
      <c r="Y9" s="158">
        <v>10.4</v>
      </c>
    </row>
    <row r="10" spans="1:25" x14ac:dyDescent="0.25">
      <c r="A10" s="19"/>
      <c r="B10" s="8"/>
      <c r="C10" s="125"/>
      <c r="D10" s="124"/>
      <c r="E10" s="378"/>
      <c r="G10" s="508"/>
      <c r="H10" s="18"/>
      <c r="I10" s="20"/>
      <c r="J10" s="81"/>
      <c r="K10" s="125"/>
      <c r="L10" s="124"/>
      <c r="M10" s="129"/>
      <c r="N10" s="528"/>
      <c r="O10" s="125"/>
      <c r="P10" s="124"/>
      <c r="Q10" s="378"/>
      <c r="R10" s="124"/>
      <c r="S10" s="525"/>
      <c r="T10" s="81"/>
      <c r="U10" s="518"/>
      <c r="V10" s="124"/>
      <c r="W10" s="378"/>
      <c r="X10" s="124"/>
      <c r="Y10" s="157"/>
    </row>
    <row r="11" spans="1:25" x14ac:dyDescent="0.25">
      <c r="A11" s="17" t="s">
        <v>219</v>
      </c>
      <c r="B11" s="8"/>
      <c r="C11" s="119">
        <v>1646</v>
      </c>
      <c r="D11" s="130"/>
      <c r="E11" s="120">
        <v>2456</v>
      </c>
      <c r="G11" s="509">
        <v>3468</v>
      </c>
      <c r="H11" s="18"/>
      <c r="I11" s="373">
        <v>1404</v>
      </c>
      <c r="J11" s="81"/>
      <c r="K11" s="119">
        <v>1465</v>
      </c>
      <c r="L11" s="130"/>
      <c r="M11" s="120">
        <v>1709</v>
      </c>
      <c r="N11" s="526"/>
      <c r="O11" s="119">
        <v>1317</v>
      </c>
      <c r="P11" s="130"/>
      <c r="Q11" s="120">
        <v>740</v>
      </c>
      <c r="R11" s="130"/>
      <c r="S11" s="529">
        <v>78</v>
      </c>
      <c r="T11" s="81"/>
      <c r="U11" s="514">
        <v>6250</v>
      </c>
      <c r="V11" s="130"/>
      <c r="W11" s="120">
        <v>3852</v>
      </c>
      <c r="X11" s="130"/>
      <c r="Y11" s="343">
        <v>62.2</v>
      </c>
    </row>
    <row r="12" spans="1:25" x14ac:dyDescent="0.25">
      <c r="A12" s="19"/>
      <c r="B12" s="8"/>
      <c r="C12" s="126"/>
      <c r="D12" s="127"/>
      <c r="E12" s="111"/>
      <c r="G12" s="510"/>
      <c r="H12" s="14"/>
      <c r="I12" s="19"/>
      <c r="J12" s="81"/>
      <c r="K12" s="126"/>
      <c r="L12" s="127"/>
      <c r="M12" s="111"/>
      <c r="N12" s="530"/>
      <c r="O12" s="126"/>
      <c r="P12" s="127"/>
      <c r="Q12" s="111"/>
      <c r="R12" s="127"/>
      <c r="S12" s="525"/>
      <c r="T12" s="81"/>
      <c r="U12" s="519"/>
      <c r="V12" s="127"/>
      <c r="W12" s="111"/>
      <c r="X12" s="127"/>
      <c r="Y12" s="157"/>
    </row>
    <row r="13" spans="1:25" x14ac:dyDescent="0.25">
      <c r="A13" s="21" t="s">
        <v>275</v>
      </c>
      <c r="B13" s="8"/>
      <c r="C13" s="121">
        <v>13</v>
      </c>
      <c r="D13" s="131"/>
      <c r="E13" s="122">
        <v>14.7</v>
      </c>
      <c r="G13" s="511">
        <v>24.3</v>
      </c>
      <c r="H13" s="14"/>
      <c r="I13" s="429">
        <v>10</v>
      </c>
      <c r="J13" s="81"/>
      <c r="K13" s="121">
        <v>9.4</v>
      </c>
      <c r="L13" s="131"/>
      <c r="M13" s="122">
        <v>11.3</v>
      </c>
      <c r="N13" s="531"/>
      <c r="O13" s="121">
        <v>9</v>
      </c>
      <c r="P13" s="131"/>
      <c r="Q13" s="122">
        <v>6.6</v>
      </c>
      <c r="R13" s="131"/>
      <c r="S13" s="532" t="s">
        <v>356</v>
      </c>
      <c r="T13" s="81"/>
      <c r="U13" s="520">
        <v>14</v>
      </c>
      <c r="V13" s="131"/>
      <c r="W13" s="122">
        <v>9.5</v>
      </c>
      <c r="X13" s="131"/>
      <c r="Y13" s="159" t="s">
        <v>359</v>
      </c>
    </row>
    <row r="14" spans="1:25" x14ac:dyDescent="0.25">
      <c r="A14" s="19"/>
      <c r="B14" s="8"/>
      <c r="C14" s="126"/>
      <c r="D14" s="127"/>
      <c r="E14" s="111"/>
      <c r="G14" s="510"/>
      <c r="H14" s="14"/>
      <c r="I14" s="19"/>
      <c r="J14" s="81"/>
      <c r="K14" s="126"/>
      <c r="L14" s="127"/>
      <c r="M14" s="111"/>
      <c r="N14" s="530"/>
      <c r="O14" s="126"/>
      <c r="P14" s="127"/>
      <c r="Q14" s="111"/>
      <c r="R14" s="127"/>
      <c r="S14" s="525"/>
      <c r="T14" s="81"/>
      <c r="U14" s="519"/>
      <c r="V14" s="127"/>
      <c r="W14" s="111"/>
      <c r="X14" s="127"/>
      <c r="Y14" s="157"/>
    </row>
    <row r="15" spans="1:25" x14ac:dyDescent="0.25">
      <c r="A15" s="17" t="s">
        <v>10</v>
      </c>
      <c r="B15" s="8"/>
      <c r="C15" s="386">
        <v>-160</v>
      </c>
      <c r="D15" s="387"/>
      <c r="E15" s="707">
        <v>805</v>
      </c>
      <c r="G15" s="509">
        <v>1638</v>
      </c>
      <c r="H15" s="18"/>
      <c r="I15" s="373">
        <v>3085</v>
      </c>
      <c r="J15" s="81"/>
      <c r="K15" s="119">
        <v>955</v>
      </c>
      <c r="L15" s="124"/>
      <c r="M15" s="120">
        <v>2427</v>
      </c>
      <c r="N15" s="528"/>
      <c r="O15" s="119">
        <v>1986</v>
      </c>
      <c r="P15" s="124"/>
      <c r="Q15" s="120">
        <v>2405</v>
      </c>
      <c r="R15" s="124"/>
      <c r="S15" s="529">
        <v>-17.399999999999999</v>
      </c>
      <c r="T15" s="81"/>
      <c r="U15" s="514">
        <v>4579</v>
      </c>
      <c r="V15" s="124"/>
      <c r="W15" s="120">
        <v>7917</v>
      </c>
      <c r="X15" s="124"/>
      <c r="Y15" s="395">
        <v>-42.2</v>
      </c>
    </row>
    <row r="16" spans="1:25" x14ac:dyDescent="0.25">
      <c r="A16" s="19"/>
      <c r="B16" s="8"/>
      <c r="C16" s="388"/>
      <c r="D16" s="387"/>
      <c r="E16" s="389"/>
      <c r="G16" s="508"/>
      <c r="H16" s="18"/>
      <c r="I16" s="20"/>
      <c r="J16" s="81"/>
      <c r="K16" s="125"/>
      <c r="L16" s="124"/>
      <c r="M16" s="129"/>
      <c r="N16" s="528"/>
      <c r="O16" s="125"/>
      <c r="P16" s="124"/>
      <c r="Q16" s="378"/>
      <c r="R16" s="124"/>
      <c r="S16" s="525"/>
      <c r="T16" s="81"/>
      <c r="U16" s="518"/>
      <c r="V16" s="124"/>
      <c r="W16" s="378"/>
      <c r="X16" s="124"/>
      <c r="Y16" s="157"/>
    </row>
    <row r="17" spans="1:25" x14ac:dyDescent="0.25">
      <c r="A17" s="17" t="s">
        <v>12</v>
      </c>
      <c r="B17" s="8"/>
      <c r="C17" s="390">
        <v>7.2</v>
      </c>
      <c r="D17" s="391"/>
      <c r="E17" s="392">
        <v>5.6</v>
      </c>
      <c r="G17" s="512">
        <v>7.2</v>
      </c>
      <c r="H17" s="14"/>
      <c r="I17" s="24">
        <v>7.1</v>
      </c>
      <c r="J17" s="81"/>
      <c r="K17" s="123">
        <v>6.9</v>
      </c>
      <c r="L17" s="131"/>
      <c r="M17" s="122">
        <v>6.2</v>
      </c>
      <c r="N17" s="531"/>
      <c r="O17" s="123">
        <v>7.7</v>
      </c>
      <c r="P17" s="131"/>
      <c r="Q17" s="122">
        <v>9.4</v>
      </c>
      <c r="R17" s="131"/>
      <c r="S17" s="532" t="s">
        <v>364</v>
      </c>
      <c r="T17" s="81"/>
      <c r="U17" s="520">
        <v>7.2</v>
      </c>
      <c r="V17" s="131"/>
      <c r="W17" s="122">
        <v>7.4</v>
      </c>
      <c r="X17" s="131"/>
      <c r="Y17" s="159" t="s">
        <v>362</v>
      </c>
    </row>
    <row r="18" spans="1:25" x14ac:dyDescent="0.25">
      <c r="A18" s="19"/>
      <c r="B18" s="8"/>
      <c r="C18" s="388"/>
      <c r="D18" s="387"/>
      <c r="E18" s="389"/>
      <c r="G18" s="508"/>
      <c r="H18" s="18"/>
      <c r="I18" s="20"/>
      <c r="J18" s="81"/>
      <c r="K18" s="125"/>
      <c r="L18" s="124"/>
      <c r="M18" s="129"/>
      <c r="N18" s="528"/>
      <c r="O18" s="125"/>
      <c r="P18" s="124"/>
      <c r="Q18" s="378"/>
      <c r="R18" s="124"/>
      <c r="S18" s="525"/>
      <c r="T18" s="81"/>
      <c r="U18" s="518"/>
      <c r="V18" s="124"/>
      <c r="W18" s="378"/>
      <c r="X18" s="124"/>
      <c r="Y18" s="157"/>
    </row>
    <row r="19" spans="1:25" x14ac:dyDescent="0.25">
      <c r="A19" s="17" t="s">
        <v>13</v>
      </c>
      <c r="B19" s="8"/>
      <c r="C19" s="393">
        <v>8.5</v>
      </c>
      <c r="D19" s="394"/>
      <c r="E19" s="392">
        <v>6.4</v>
      </c>
      <c r="G19" s="393">
        <v>2</v>
      </c>
      <c r="H19" s="394"/>
      <c r="I19" s="524">
        <v>2</v>
      </c>
      <c r="J19" s="81"/>
      <c r="K19" s="121">
        <v>3.6</v>
      </c>
      <c r="L19" s="128"/>
      <c r="M19" s="122">
        <v>2.2000000000000002</v>
      </c>
      <c r="N19" s="530"/>
      <c r="O19" s="121">
        <v>3.8</v>
      </c>
      <c r="P19" s="128"/>
      <c r="Q19" s="122">
        <v>2.7</v>
      </c>
      <c r="R19" s="128"/>
      <c r="S19" s="532" t="s">
        <v>365</v>
      </c>
      <c r="T19" s="81"/>
      <c r="U19" s="521">
        <v>3.2</v>
      </c>
      <c r="V19" s="522"/>
      <c r="W19" s="523">
        <v>2.2999999999999998</v>
      </c>
      <c r="X19" s="522"/>
      <c r="Y19" s="342" t="s">
        <v>363</v>
      </c>
    </row>
    <row r="20" spans="1:25" x14ac:dyDescent="0.25">
      <c r="A20" s="22"/>
      <c r="B20" s="22"/>
      <c r="C20" s="16"/>
      <c r="D20" s="84"/>
      <c r="E20" s="16"/>
      <c r="G20" s="15"/>
      <c r="H20" s="428"/>
      <c r="I20" s="15"/>
      <c r="J20" s="353"/>
      <c r="K20" s="8"/>
      <c r="L20" s="9"/>
      <c r="M20" s="8"/>
      <c r="N20" s="84"/>
      <c r="O20" s="8"/>
      <c r="P20" s="9"/>
      <c r="Q20" s="8"/>
      <c r="R20" s="9"/>
      <c r="T20" s="353"/>
      <c r="V20" s="428"/>
      <c r="X20" s="84"/>
    </row>
  </sheetData>
  <pageMargins left="0.31496062992125984" right="0.11811023622047245" top="0.15748031496062992" bottom="0.15748031496062992" header="0.31496062992125984" footer="0.31496062992125984"/>
  <pageSetup scale="50"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9"/>
  <sheetViews>
    <sheetView showGridLines="0" zoomScale="90" zoomScaleNormal="90" workbookViewId="0">
      <selection activeCell="C1" sqref="C1"/>
    </sheetView>
  </sheetViews>
  <sheetFormatPr baseColWidth="10" defaultColWidth="11.5703125" defaultRowHeight="15" x14ac:dyDescent="0.25"/>
  <cols>
    <col min="1" max="1" width="70.85546875" style="1" customWidth="1"/>
    <col min="2" max="2" width="2.7109375" style="1" customWidth="1"/>
    <col min="3" max="3" width="9.140625" style="1" customWidth="1"/>
    <col min="4" max="4" width="2.7109375" style="370" customWidth="1"/>
    <col min="5" max="5" width="11.5703125" style="1"/>
    <col min="6" max="6" width="7.7109375" style="370" customWidth="1"/>
    <col min="7" max="7" width="10.28515625" style="1" customWidth="1"/>
    <col min="8" max="8" width="4.28515625" style="1" customWidth="1"/>
    <col min="9" max="9" width="11.5703125" style="1"/>
    <col min="10" max="10" width="7.7109375" style="370" customWidth="1"/>
    <col min="11" max="11" width="11.5703125" style="1"/>
    <col min="12" max="12" width="2.7109375" style="1" customWidth="1"/>
    <col min="13" max="13" width="11.5703125" style="85"/>
    <col min="14" max="14" width="7.7109375" style="85" customWidth="1"/>
    <col min="15" max="15" width="11.5703125" style="370"/>
    <col min="16" max="16" width="2.7109375" style="370" customWidth="1"/>
    <col min="17" max="17" width="11.5703125" style="85"/>
    <col min="18" max="18" width="2.7109375" style="85" customWidth="1"/>
    <col min="19" max="19" width="11.5703125" style="370"/>
    <col min="20" max="20" width="7.7109375" style="1" customWidth="1"/>
    <col min="21" max="21" width="14.28515625" style="370" customWidth="1"/>
    <col min="22" max="22" width="2.7109375" style="370" customWidth="1"/>
    <col min="23" max="23" width="14.28515625" style="85" customWidth="1"/>
    <col min="24" max="24" width="2.7109375" style="85" customWidth="1"/>
    <col min="25" max="25" width="14.28515625" style="1" customWidth="1"/>
    <col min="26" max="16384" width="11.5703125" style="1"/>
  </cols>
  <sheetData>
    <row r="1" spans="1:25" x14ac:dyDescent="0.25">
      <c r="A1" s="182" t="s">
        <v>312</v>
      </c>
      <c r="B1" s="183"/>
      <c r="C1" s="184"/>
      <c r="D1" s="185"/>
      <c r="E1" s="186"/>
      <c r="F1" s="184"/>
      <c r="G1" s="184"/>
      <c r="H1" s="185"/>
      <c r="I1" s="186"/>
      <c r="J1" s="184"/>
      <c r="K1" s="184"/>
      <c r="L1" s="185"/>
      <c r="M1" s="186"/>
      <c r="N1" s="186"/>
      <c r="O1" s="184"/>
      <c r="P1" s="185"/>
      <c r="Q1" s="186"/>
      <c r="R1" s="186"/>
      <c r="S1" s="184"/>
      <c r="T1" s="184"/>
      <c r="U1" s="184"/>
      <c r="V1" s="185"/>
      <c r="W1" s="186"/>
      <c r="X1" s="186"/>
      <c r="Y1" s="184"/>
    </row>
    <row r="2" spans="1:25" x14ac:dyDescent="0.25">
      <c r="A2" s="188"/>
      <c r="B2" s="189"/>
      <c r="C2" s="192"/>
      <c r="D2" s="193"/>
      <c r="E2" s="192"/>
      <c r="F2" s="188"/>
      <c r="G2" s="192"/>
      <c r="H2" s="193"/>
      <c r="I2" s="192"/>
      <c r="J2" s="188"/>
      <c r="K2" s="188"/>
      <c r="L2" s="190"/>
      <c r="M2" s="188"/>
      <c r="N2" s="188"/>
      <c r="O2" s="188"/>
      <c r="P2" s="190"/>
      <c r="Q2" s="188"/>
      <c r="R2" s="188"/>
      <c r="S2" s="192"/>
      <c r="T2" s="188"/>
      <c r="U2" s="192"/>
      <c r="V2" s="193"/>
      <c r="W2" s="192"/>
      <c r="X2" s="192"/>
      <c r="Y2" s="192"/>
    </row>
    <row r="3" spans="1:25" ht="15.75" thickBot="1" x14ac:dyDescent="0.3">
      <c r="A3" s="194"/>
      <c r="B3" s="189"/>
      <c r="C3" s="201" t="s">
        <v>228</v>
      </c>
      <c r="D3" s="202"/>
      <c r="E3" s="203" t="s">
        <v>8</v>
      </c>
      <c r="F3" s="200"/>
      <c r="G3" s="201" t="s">
        <v>287</v>
      </c>
      <c r="H3" s="202"/>
      <c r="I3" s="203" t="s">
        <v>212</v>
      </c>
      <c r="J3" s="198"/>
      <c r="K3" s="195" t="s">
        <v>329</v>
      </c>
      <c r="L3" s="196"/>
      <c r="M3" s="197" t="s">
        <v>222</v>
      </c>
      <c r="N3" s="533"/>
      <c r="O3" s="195" t="s">
        <v>347</v>
      </c>
      <c r="P3" s="196"/>
      <c r="Q3" s="197" t="s">
        <v>224</v>
      </c>
      <c r="R3" s="533"/>
      <c r="S3" s="195" t="s">
        <v>215</v>
      </c>
      <c r="T3" s="196"/>
      <c r="U3" s="205" t="s">
        <v>345</v>
      </c>
      <c r="V3" s="206"/>
      <c r="W3" s="207" t="s">
        <v>346</v>
      </c>
      <c r="X3" s="542"/>
      <c r="Y3" s="208" t="s">
        <v>215</v>
      </c>
    </row>
    <row r="4" spans="1:25" x14ac:dyDescent="0.25">
      <c r="A4" s="209" t="s">
        <v>14</v>
      </c>
      <c r="B4" s="188"/>
      <c r="C4" s="215">
        <v>118178</v>
      </c>
      <c r="D4" s="216"/>
      <c r="E4" s="217">
        <v>164863</v>
      </c>
      <c r="F4" s="535"/>
      <c r="G4" s="215">
        <v>134658</v>
      </c>
      <c r="H4" s="216"/>
      <c r="I4" s="217">
        <v>135438</v>
      </c>
      <c r="J4" s="213"/>
      <c r="K4" s="210">
        <v>122112</v>
      </c>
      <c r="L4" s="211"/>
      <c r="M4" s="212">
        <v>141822</v>
      </c>
      <c r="N4" s="210"/>
      <c r="O4" s="210">
        <v>119756</v>
      </c>
      <c r="P4" s="211"/>
      <c r="Q4" s="212">
        <v>63308</v>
      </c>
      <c r="R4" s="210"/>
      <c r="S4" s="629">
        <v>89.2</v>
      </c>
      <c r="T4" s="211"/>
      <c r="U4" s="553">
        <v>376526</v>
      </c>
      <c r="V4" s="211"/>
      <c r="W4" s="212">
        <v>340568</v>
      </c>
      <c r="X4" s="210"/>
      <c r="Y4" s="615">
        <f>(U4-W4)/W4*100</f>
        <v>10.55824387493834</v>
      </c>
    </row>
    <row r="5" spans="1:25" x14ac:dyDescent="0.25">
      <c r="A5" s="218" t="s">
        <v>15</v>
      </c>
      <c r="B5" s="188"/>
      <c r="C5" s="219">
        <v>69210</v>
      </c>
      <c r="D5" s="223"/>
      <c r="E5" s="219">
        <v>113746</v>
      </c>
      <c r="F5" s="306"/>
      <c r="G5" s="229">
        <v>90904</v>
      </c>
      <c r="H5" s="223"/>
      <c r="I5" s="224">
        <v>86543</v>
      </c>
      <c r="J5" s="221"/>
      <c r="K5" s="219">
        <v>72880</v>
      </c>
      <c r="L5" s="220"/>
      <c r="M5" s="219">
        <v>93786</v>
      </c>
      <c r="N5" s="212"/>
      <c r="O5" s="219">
        <v>75848</v>
      </c>
      <c r="P5" s="220"/>
      <c r="Q5" s="219">
        <v>36419</v>
      </c>
      <c r="R5" s="212"/>
      <c r="S5" s="537">
        <v>108.3</v>
      </c>
      <c r="T5" s="220"/>
      <c r="U5" s="552">
        <v>239632</v>
      </c>
      <c r="V5" s="220"/>
      <c r="W5" s="219">
        <v>216748</v>
      </c>
      <c r="X5" s="212"/>
      <c r="Y5" s="593">
        <f t="shared" ref="Y5:Y27" si="0">(U5-W5)/W5*100</f>
        <v>10.557882887039327</v>
      </c>
    </row>
    <row r="6" spans="1:25" x14ac:dyDescent="0.25">
      <c r="A6" s="218" t="s">
        <v>16</v>
      </c>
      <c r="B6" s="188"/>
      <c r="C6" s="219">
        <v>35638</v>
      </c>
      <c r="D6" s="223"/>
      <c r="E6" s="219">
        <v>51029</v>
      </c>
      <c r="F6" s="306"/>
      <c r="G6" s="229">
        <v>36437</v>
      </c>
      <c r="H6" s="223"/>
      <c r="I6" s="224">
        <v>48773</v>
      </c>
      <c r="J6" s="221"/>
      <c r="K6" s="219">
        <v>36665</v>
      </c>
      <c r="L6" s="220"/>
      <c r="M6" s="219">
        <v>43270</v>
      </c>
      <c r="N6" s="212"/>
      <c r="O6" s="219">
        <v>30637</v>
      </c>
      <c r="P6" s="220"/>
      <c r="Q6" s="219">
        <v>17411</v>
      </c>
      <c r="R6" s="212"/>
      <c r="S6" s="537">
        <v>76</v>
      </c>
      <c r="T6" s="220"/>
      <c r="U6" s="552">
        <v>103739</v>
      </c>
      <c r="V6" s="220"/>
      <c r="W6" s="219">
        <v>109454</v>
      </c>
      <c r="X6" s="212"/>
      <c r="Y6" s="593">
        <f t="shared" si="0"/>
        <v>-5.2213715350740948</v>
      </c>
    </row>
    <row r="7" spans="1:25" x14ac:dyDescent="0.25">
      <c r="A7" s="218" t="s">
        <v>213</v>
      </c>
      <c r="B7" s="188"/>
      <c r="C7" s="219">
        <v>13330</v>
      </c>
      <c r="D7" s="223"/>
      <c r="E7" s="219">
        <v>88</v>
      </c>
      <c r="F7" s="306"/>
      <c r="G7" s="229">
        <v>7317</v>
      </c>
      <c r="H7" s="223"/>
      <c r="I7" s="224">
        <v>122</v>
      </c>
      <c r="J7" s="221"/>
      <c r="K7" s="219">
        <v>12567</v>
      </c>
      <c r="L7" s="220"/>
      <c r="M7" s="219">
        <v>4766</v>
      </c>
      <c r="N7" s="212"/>
      <c r="O7" s="219">
        <v>13271</v>
      </c>
      <c r="P7" s="220"/>
      <c r="Q7" s="219">
        <v>9478</v>
      </c>
      <c r="R7" s="212"/>
      <c r="S7" s="537">
        <v>40</v>
      </c>
      <c r="T7" s="220"/>
      <c r="U7" s="552">
        <v>33155</v>
      </c>
      <c r="V7" s="220"/>
      <c r="W7" s="219">
        <v>14366</v>
      </c>
      <c r="X7" s="212"/>
      <c r="Y7" s="593">
        <f t="shared" si="0"/>
        <v>130.78797159961019</v>
      </c>
    </row>
    <row r="8" spans="1:25" x14ac:dyDescent="0.25">
      <c r="A8" s="209" t="s">
        <v>17</v>
      </c>
      <c r="B8" s="188"/>
      <c r="C8" s="227">
        <v>277534</v>
      </c>
      <c r="D8" s="216"/>
      <c r="E8" s="219">
        <v>365597</v>
      </c>
      <c r="F8" s="535"/>
      <c r="G8" s="228">
        <v>280877</v>
      </c>
      <c r="H8" s="216"/>
      <c r="I8" s="224">
        <v>313576</v>
      </c>
      <c r="J8" s="213"/>
      <c r="K8" s="227">
        <f>SUM(K9:K21)</f>
        <v>277957</v>
      </c>
      <c r="L8" s="211"/>
      <c r="M8" s="219">
        <v>318237</v>
      </c>
      <c r="N8" s="210"/>
      <c r="O8" s="227">
        <v>308531</v>
      </c>
      <c r="P8" s="211"/>
      <c r="Q8" s="219">
        <v>204768</v>
      </c>
      <c r="R8" s="210"/>
      <c r="S8" s="629">
        <v>50.7</v>
      </c>
      <c r="T8" s="211"/>
      <c r="U8" s="553">
        <v>867365</v>
      </c>
      <c r="V8" s="211"/>
      <c r="W8" s="219">
        <v>836581</v>
      </c>
      <c r="X8" s="210"/>
      <c r="Y8" s="616">
        <f t="shared" si="0"/>
        <v>3.6797393199223984</v>
      </c>
    </row>
    <row r="9" spans="1:25" x14ac:dyDescent="0.25">
      <c r="A9" s="218" t="s">
        <v>18</v>
      </c>
      <c r="B9" s="188"/>
      <c r="C9" s="219">
        <v>42979</v>
      </c>
      <c r="D9" s="223"/>
      <c r="E9" s="219">
        <v>44016</v>
      </c>
      <c r="F9" s="306"/>
      <c r="G9" s="229">
        <v>39860</v>
      </c>
      <c r="H9" s="223"/>
      <c r="I9" s="224">
        <v>46860</v>
      </c>
      <c r="J9" s="221"/>
      <c r="K9" s="219">
        <v>47417</v>
      </c>
      <c r="L9" s="220"/>
      <c r="M9" s="219">
        <v>48934</v>
      </c>
      <c r="N9" s="212"/>
      <c r="O9" s="219">
        <v>43329</v>
      </c>
      <c r="P9" s="220"/>
      <c r="Q9" s="219">
        <v>32242</v>
      </c>
      <c r="R9" s="212"/>
      <c r="S9" s="537">
        <v>34.4</v>
      </c>
      <c r="T9" s="220"/>
      <c r="U9" s="552">
        <v>130606</v>
      </c>
      <c r="V9" s="220"/>
      <c r="W9" s="219">
        <v>128036</v>
      </c>
      <c r="X9" s="212"/>
      <c r="Y9" s="593">
        <f t="shared" si="0"/>
        <v>2.0072479615108252</v>
      </c>
    </row>
    <row r="10" spans="1:25" x14ac:dyDescent="0.25">
      <c r="A10" s="218" t="s">
        <v>19</v>
      </c>
      <c r="B10" s="188"/>
      <c r="C10" s="219">
        <v>13230</v>
      </c>
      <c r="D10" s="223"/>
      <c r="E10" s="219">
        <v>16406</v>
      </c>
      <c r="F10" s="306"/>
      <c r="G10" s="229">
        <v>12024</v>
      </c>
      <c r="H10" s="223"/>
      <c r="I10" s="224">
        <v>11465</v>
      </c>
      <c r="J10" s="221"/>
      <c r="K10" s="219">
        <v>13392</v>
      </c>
      <c r="L10" s="220"/>
      <c r="M10" s="219">
        <v>9980</v>
      </c>
      <c r="N10" s="212"/>
      <c r="O10" s="219">
        <v>11216</v>
      </c>
      <c r="P10" s="220"/>
      <c r="Q10" s="219">
        <v>9191</v>
      </c>
      <c r="R10" s="212"/>
      <c r="S10" s="537">
        <v>22</v>
      </c>
      <c r="T10" s="220"/>
      <c r="U10" s="552">
        <v>36632</v>
      </c>
      <c r="V10" s="220"/>
      <c r="W10" s="219">
        <v>30636</v>
      </c>
      <c r="X10" s="212"/>
      <c r="Y10" s="593">
        <f t="shared" si="0"/>
        <v>19.571745658702181</v>
      </c>
    </row>
    <row r="11" spans="1:25" x14ac:dyDescent="0.25">
      <c r="A11" s="218" t="s">
        <v>20</v>
      </c>
      <c r="B11" s="188"/>
      <c r="C11" s="219">
        <v>105027</v>
      </c>
      <c r="D11" s="223"/>
      <c r="E11" s="219">
        <v>144634</v>
      </c>
      <c r="F11" s="306"/>
      <c r="G11" s="229">
        <v>89062</v>
      </c>
      <c r="H11" s="223"/>
      <c r="I11" s="224">
        <v>118062</v>
      </c>
      <c r="J11" s="221"/>
      <c r="K11" s="219">
        <v>113242</v>
      </c>
      <c r="L11" s="220"/>
      <c r="M11" s="219">
        <v>112280</v>
      </c>
      <c r="N11" s="212"/>
      <c r="O11" s="219">
        <v>106973</v>
      </c>
      <c r="P11" s="220"/>
      <c r="Q11" s="219">
        <v>77893</v>
      </c>
      <c r="R11" s="212"/>
      <c r="S11" s="537">
        <v>37.299999999999997</v>
      </c>
      <c r="T11" s="220"/>
      <c r="U11" s="552">
        <v>309277</v>
      </c>
      <c r="V11" s="220"/>
      <c r="W11" s="219">
        <v>308235</v>
      </c>
      <c r="X11" s="212"/>
      <c r="Y11" s="593">
        <f t="shared" si="0"/>
        <v>0.33805375768488327</v>
      </c>
    </row>
    <row r="12" spans="1:25" x14ac:dyDescent="0.25">
      <c r="A12" s="218" t="s">
        <v>21</v>
      </c>
      <c r="B12" s="188"/>
      <c r="C12" s="219">
        <v>13483</v>
      </c>
      <c r="D12" s="223"/>
      <c r="E12" s="219">
        <v>35367</v>
      </c>
      <c r="F12" s="306"/>
      <c r="G12" s="229">
        <v>11084</v>
      </c>
      <c r="H12" s="223"/>
      <c r="I12" s="224">
        <v>12494</v>
      </c>
      <c r="J12" s="221"/>
      <c r="K12" s="219">
        <v>4755</v>
      </c>
      <c r="L12" s="220"/>
      <c r="M12" s="219">
        <v>18208</v>
      </c>
      <c r="N12" s="212"/>
      <c r="O12" s="219">
        <v>11729</v>
      </c>
      <c r="P12" s="220"/>
      <c r="Q12" s="219">
        <v>5556</v>
      </c>
      <c r="R12" s="212"/>
      <c r="S12" s="537">
        <v>111.1</v>
      </c>
      <c r="T12" s="220"/>
      <c r="U12" s="552">
        <v>27568</v>
      </c>
      <c r="V12" s="220"/>
      <c r="W12" s="219">
        <v>36258</v>
      </c>
      <c r="X12" s="212"/>
      <c r="Y12" s="593">
        <f t="shared" si="0"/>
        <v>-23.967124496662805</v>
      </c>
    </row>
    <row r="13" spans="1:25" x14ac:dyDescent="0.25">
      <c r="A13" s="218" t="s">
        <v>22</v>
      </c>
      <c r="B13" s="188"/>
      <c r="C13" s="219">
        <v>16203</v>
      </c>
      <c r="D13" s="223"/>
      <c r="E13" s="219">
        <v>3642</v>
      </c>
      <c r="F13" s="306"/>
      <c r="G13" s="229">
        <v>23135</v>
      </c>
      <c r="H13" s="223"/>
      <c r="I13" s="224">
        <v>15190</v>
      </c>
      <c r="J13" s="221"/>
      <c r="K13" s="219">
        <v>5529</v>
      </c>
      <c r="L13" s="220"/>
      <c r="M13" s="219">
        <v>13293</v>
      </c>
      <c r="N13" s="212"/>
      <c r="O13" s="219">
        <v>27021</v>
      </c>
      <c r="P13" s="220"/>
      <c r="Q13" s="219">
        <v>9910</v>
      </c>
      <c r="R13" s="212"/>
      <c r="S13" s="537" t="s">
        <v>11</v>
      </c>
      <c r="T13" s="220"/>
      <c r="U13" s="552">
        <v>55685</v>
      </c>
      <c r="V13" s="220"/>
      <c r="W13" s="219">
        <v>38393</v>
      </c>
      <c r="X13" s="212"/>
      <c r="Y13" s="593">
        <f t="shared" si="0"/>
        <v>45.03946031828719</v>
      </c>
    </row>
    <row r="14" spans="1:25" x14ac:dyDescent="0.25">
      <c r="A14" s="218" t="s">
        <v>23</v>
      </c>
      <c r="B14" s="188"/>
      <c r="C14" s="219">
        <v>24168</v>
      </c>
      <c r="D14" s="223"/>
      <c r="E14" s="219">
        <v>23336</v>
      </c>
      <c r="F14" s="306"/>
      <c r="G14" s="229">
        <v>17872</v>
      </c>
      <c r="H14" s="223"/>
      <c r="I14" s="224">
        <v>18897</v>
      </c>
      <c r="J14" s="221"/>
      <c r="K14" s="219">
        <v>15534</v>
      </c>
      <c r="L14" s="220"/>
      <c r="M14" s="219">
        <v>25605</v>
      </c>
      <c r="N14" s="212"/>
      <c r="O14" s="219">
        <v>26760</v>
      </c>
      <c r="P14" s="220"/>
      <c r="Q14" s="219">
        <v>19664</v>
      </c>
      <c r="R14" s="212"/>
      <c r="S14" s="537">
        <v>36.1</v>
      </c>
      <c r="T14" s="220"/>
      <c r="U14" s="552">
        <v>60166</v>
      </c>
      <c r="V14" s="220"/>
      <c r="W14" s="219">
        <v>64166</v>
      </c>
      <c r="X14" s="212"/>
      <c r="Y14" s="593">
        <f t="shared" si="0"/>
        <v>-6.2338310008415672</v>
      </c>
    </row>
    <row r="15" spans="1:25" x14ac:dyDescent="0.25">
      <c r="A15" s="218" t="s">
        <v>225</v>
      </c>
      <c r="B15" s="188"/>
      <c r="C15" s="591">
        <v>849</v>
      </c>
      <c r="D15" s="223"/>
      <c r="E15" s="219" t="s">
        <v>223</v>
      </c>
      <c r="F15" s="306"/>
      <c r="G15" s="718">
        <v>1316</v>
      </c>
      <c r="H15" s="223"/>
      <c r="I15" s="224" t="s">
        <v>223</v>
      </c>
      <c r="J15" s="221"/>
      <c r="K15" s="591">
        <v>3328</v>
      </c>
      <c r="L15" s="220"/>
      <c r="M15" s="219" t="s">
        <v>223</v>
      </c>
      <c r="N15" s="212"/>
      <c r="O15" s="591">
        <v>4252</v>
      </c>
      <c r="P15" s="220"/>
      <c r="Q15" s="219">
        <v>218</v>
      </c>
      <c r="R15" s="212"/>
      <c r="S15" s="537" t="s">
        <v>11</v>
      </c>
      <c r="T15" s="220"/>
      <c r="U15" s="552">
        <v>8896</v>
      </c>
      <c r="V15" s="220"/>
      <c r="W15" s="219">
        <v>218</v>
      </c>
      <c r="X15" s="212"/>
      <c r="Y15" s="593" t="s">
        <v>11</v>
      </c>
    </row>
    <row r="16" spans="1:25" s="370" customFormat="1" x14ac:dyDescent="0.25">
      <c r="A16" s="218" t="s">
        <v>366</v>
      </c>
      <c r="B16" s="188"/>
      <c r="C16" s="591">
        <v>7</v>
      </c>
      <c r="D16" s="223"/>
      <c r="E16" s="219" t="s">
        <v>223</v>
      </c>
      <c r="F16" s="306"/>
      <c r="G16" s="718">
        <v>135</v>
      </c>
      <c r="H16" s="223"/>
      <c r="I16" s="219" t="s">
        <v>223</v>
      </c>
      <c r="J16" s="221"/>
      <c r="K16" s="591">
        <v>47</v>
      </c>
      <c r="L16" s="220"/>
      <c r="M16" s="219" t="s">
        <v>223</v>
      </c>
      <c r="N16" s="212"/>
      <c r="O16" s="591">
        <v>745</v>
      </c>
      <c r="P16" s="220"/>
      <c r="Q16" s="219">
        <v>1</v>
      </c>
      <c r="R16" s="212"/>
      <c r="S16" s="537" t="s">
        <v>11</v>
      </c>
      <c r="T16" s="220"/>
      <c r="U16" s="552">
        <v>927</v>
      </c>
      <c r="V16" s="220"/>
      <c r="W16" s="219">
        <v>1</v>
      </c>
      <c r="X16" s="212"/>
      <c r="Y16" s="593" t="s">
        <v>11</v>
      </c>
    </row>
    <row r="17" spans="1:25" x14ac:dyDescent="0.25">
      <c r="A17" s="218" t="s">
        <v>296</v>
      </c>
      <c r="B17" s="188"/>
      <c r="C17" s="219">
        <v>24730</v>
      </c>
      <c r="D17" s="223"/>
      <c r="E17" s="219">
        <v>42761</v>
      </c>
      <c r="F17" s="306"/>
      <c r="G17" s="229">
        <v>48462</v>
      </c>
      <c r="H17" s="223"/>
      <c r="I17" s="224">
        <v>32343</v>
      </c>
      <c r="J17" s="221"/>
      <c r="K17" s="219">
        <v>38429</v>
      </c>
      <c r="L17" s="220"/>
      <c r="M17" s="219">
        <v>44621</v>
      </c>
      <c r="N17" s="212"/>
      <c r="O17" s="219">
        <v>43364</v>
      </c>
      <c r="P17" s="220"/>
      <c r="Q17" s="219">
        <v>35940</v>
      </c>
      <c r="R17" s="212"/>
      <c r="S17" s="537">
        <v>20.7</v>
      </c>
      <c r="T17" s="220"/>
      <c r="U17" s="552">
        <v>130255</v>
      </c>
      <c r="V17" s="220"/>
      <c r="W17" s="219">
        <v>112904</v>
      </c>
      <c r="X17" s="212"/>
      <c r="Y17" s="593">
        <f t="shared" si="0"/>
        <v>15.367923191383831</v>
      </c>
    </row>
    <row r="18" spans="1:25" x14ac:dyDescent="0.25">
      <c r="A18" s="218" t="s">
        <v>24</v>
      </c>
      <c r="B18" s="188"/>
      <c r="C18" s="219" t="s">
        <v>223</v>
      </c>
      <c r="D18" s="223"/>
      <c r="E18" s="219" t="s">
        <v>223</v>
      </c>
      <c r="F18" s="306"/>
      <c r="G18" s="229" t="s">
        <v>223</v>
      </c>
      <c r="H18" s="223"/>
      <c r="I18" s="224" t="s">
        <v>223</v>
      </c>
      <c r="J18" s="221"/>
      <c r="K18" s="591">
        <v>39</v>
      </c>
      <c r="L18" s="220"/>
      <c r="M18" s="219" t="s">
        <v>223</v>
      </c>
      <c r="N18" s="212"/>
      <c r="O18" s="219">
        <v>406</v>
      </c>
      <c r="P18" s="220"/>
      <c r="Q18" s="219" t="s">
        <v>223</v>
      </c>
      <c r="R18" s="212"/>
      <c r="S18" s="219" t="s">
        <v>11</v>
      </c>
      <c r="T18" s="220"/>
      <c r="U18" s="628">
        <v>445</v>
      </c>
      <c r="V18" s="220"/>
      <c r="W18" s="627" t="s">
        <v>223</v>
      </c>
      <c r="X18" s="212"/>
      <c r="Y18" s="593" t="s">
        <v>11</v>
      </c>
    </row>
    <row r="19" spans="1:25" x14ac:dyDescent="0.25">
      <c r="A19" s="218" t="s">
        <v>25</v>
      </c>
      <c r="B19" s="188"/>
      <c r="C19" s="219">
        <v>15178</v>
      </c>
      <c r="D19" s="223"/>
      <c r="E19" s="219">
        <v>20659</v>
      </c>
      <c r="F19" s="306"/>
      <c r="G19" s="229">
        <v>12982</v>
      </c>
      <c r="H19" s="223"/>
      <c r="I19" s="224">
        <v>22740</v>
      </c>
      <c r="J19" s="221"/>
      <c r="K19" s="219">
        <v>14939</v>
      </c>
      <c r="L19" s="220"/>
      <c r="M19" s="219">
        <v>20730</v>
      </c>
      <c r="N19" s="212"/>
      <c r="O19" s="219">
        <v>12561</v>
      </c>
      <c r="P19" s="220"/>
      <c r="Q19" s="219">
        <v>1530</v>
      </c>
      <c r="R19" s="212"/>
      <c r="S19" s="537" t="s">
        <v>11</v>
      </c>
      <c r="T19" s="220"/>
      <c r="U19" s="552">
        <v>40482</v>
      </c>
      <c r="V19" s="220"/>
      <c r="W19" s="219">
        <v>45000</v>
      </c>
      <c r="X19" s="212"/>
      <c r="Y19" s="593">
        <f t="shared" si="0"/>
        <v>-10.040000000000001</v>
      </c>
    </row>
    <row r="20" spans="1:25" x14ac:dyDescent="0.25">
      <c r="A20" s="218" t="s">
        <v>26</v>
      </c>
      <c r="B20" s="188"/>
      <c r="C20" s="219">
        <v>20994</v>
      </c>
      <c r="D20" s="223"/>
      <c r="E20" s="219">
        <v>34636</v>
      </c>
      <c r="F20" s="306"/>
      <c r="G20" s="229">
        <v>24272</v>
      </c>
      <c r="H20" s="223"/>
      <c r="I20" s="224">
        <v>34463</v>
      </c>
      <c r="J20" s="221"/>
      <c r="K20" s="219">
        <v>20661</v>
      </c>
      <c r="L20" s="220"/>
      <c r="M20" s="219">
        <v>24562</v>
      </c>
      <c r="N20" s="212"/>
      <c r="O20" s="219">
        <v>19042</v>
      </c>
      <c r="P20" s="220"/>
      <c r="Q20" s="219">
        <v>11918</v>
      </c>
      <c r="R20" s="212"/>
      <c r="S20" s="537">
        <v>59.8</v>
      </c>
      <c r="T20" s="220"/>
      <c r="U20" s="552">
        <v>63975</v>
      </c>
      <c r="V20" s="220"/>
      <c r="W20" s="219">
        <v>70943</v>
      </c>
      <c r="X20" s="212"/>
      <c r="Y20" s="593">
        <f t="shared" si="0"/>
        <v>-9.8219697503629675</v>
      </c>
    </row>
    <row r="21" spans="1:25" x14ac:dyDescent="0.25">
      <c r="A21" s="218" t="s">
        <v>27</v>
      </c>
      <c r="B21" s="188"/>
      <c r="C21" s="219">
        <v>686</v>
      </c>
      <c r="D21" s="223"/>
      <c r="E21" s="219">
        <v>140</v>
      </c>
      <c r="F21" s="306"/>
      <c r="G21" s="229">
        <v>673</v>
      </c>
      <c r="H21" s="223"/>
      <c r="I21" s="224">
        <v>1062</v>
      </c>
      <c r="J21" s="221"/>
      <c r="K21" s="219">
        <v>645</v>
      </c>
      <c r="L21" s="220"/>
      <c r="M21" s="219">
        <v>24</v>
      </c>
      <c r="N21" s="212"/>
      <c r="O21" s="219">
        <v>1133</v>
      </c>
      <c r="P21" s="220"/>
      <c r="Q21" s="219">
        <v>705</v>
      </c>
      <c r="R21" s="212"/>
      <c r="S21" s="537">
        <v>60.7</v>
      </c>
      <c r="T21" s="220"/>
      <c r="U21" s="552">
        <v>2451</v>
      </c>
      <c r="V21" s="220"/>
      <c r="W21" s="219">
        <v>1791</v>
      </c>
      <c r="X21" s="212"/>
      <c r="Y21" s="593">
        <f>(U21-W21)/W21*100</f>
        <v>36.85092127303183</v>
      </c>
    </row>
    <row r="22" spans="1:25" x14ac:dyDescent="0.25">
      <c r="A22" s="209" t="s">
        <v>48</v>
      </c>
      <c r="B22" s="188"/>
      <c r="C22" s="228">
        <v>395712</v>
      </c>
      <c r="D22" s="216"/>
      <c r="E22" s="224">
        <v>530460</v>
      </c>
      <c r="F22" s="535"/>
      <c r="G22" s="228">
        <v>415535</v>
      </c>
      <c r="H22" s="216"/>
      <c r="I22" s="224">
        <v>449014</v>
      </c>
      <c r="J22" s="213"/>
      <c r="K22" s="227">
        <f>K4+K8</f>
        <v>400069</v>
      </c>
      <c r="L22" s="211"/>
      <c r="M22" s="219">
        <v>460059</v>
      </c>
      <c r="N22" s="210"/>
      <c r="O22" s="227">
        <v>428287</v>
      </c>
      <c r="P22" s="211"/>
      <c r="Q22" s="219">
        <v>268076</v>
      </c>
      <c r="R22" s="210"/>
      <c r="S22" s="629">
        <v>59.8</v>
      </c>
      <c r="T22" s="211"/>
      <c r="U22" s="553">
        <v>1243891</v>
      </c>
      <c r="V22" s="211"/>
      <c r="W22" s="219">
        <v>1177149</v>
      </c>
      <c r="X22" s="210"/>
      <c r="Y22" s="616">
        <f t="shared" si="0"/>
        <v>5.6698005095361763</v>
      </c>
    </row>
    <row r="23" spans="1:25" x14ac:dyDescent="0.25">
      <c r="A23" s="218" t="s">
        <v>28</v>
      </c>
      <c r="B23" s="188"/>
      <c r="C23" s="229">
        <v>2218</v>
      </c>
      <c r="D23" s="223"/>
      <c r="E23" s="224">
        <v>2145</v>
      </c>
      <c r="F23" s="306"/>
      <c r="G23" s="229">
        <v>2500</v>
      </c>
      <c r="H23" s="223"/>
      <c r="I23" s="224">
        <v>2123</v>
      </c>
      <c r="J23" s="221"/>
      <c r="K23" s="219">
        <v>2754</v>
      </c>
      <c r="L23" s="220"/>
      <c r="M23" s="219">
        <v>2163</v>
      </c>
      <c r="N23" s="212"/>
      <c r="O23" s="219">
        <v>2093</v>
      </c>
      <c r="P23" s="220"/>
      <c r="Q23" s="219">
        <v>1799</v>
      </c>
      <c r="R23" s="212"/>
      <c r="S23" s="537">
        <v>16.3</v>
      </c>
      <c r="T23" s="220"/>
      <c r="U23" s="552">
        <v>7347</v>
      </c>
      <c r="V23" s="220"/>
      <c r="W23" s="219">
        <v>6085</v>
      </c>
      <c r="X23" s="212"/>
      <c r="Y23" s="593">
        <f t="shared" si="0"/>
        <v>20.739523418241578</v>
      </c>
    </row>
    <row r="24" spans="1:25" s="370" customFormat="1" x14ac:dyDescent="0.25">
      <c r="A24" s="209" t="s">
        <v>52</v>
      </c>
      <c r="B24" s="188"/>
      <c r="C24" s="228">
        <v>2218</v>
      </c>
      <c r="D24" s="216"/>
      <c r="E24" s="224">
        <v>2145</v>
      </c>
      <c r="F24" s="535"/>
      <c r="G24" s="228">
        <v>2500</v>
      </c>
      <c r="H24" s="216"/>
      <c r="I24" s="224">
        <v>2123</v>
      </c>
      <c r="J24" s="213"/>
      <c r="K24" s="227">
        <v>2754</v>
      </c>
      <c r="L24" s="211"/>
      <c r="M24" s="219">
        <v>2163</v>
      </c>
      <c r="N24" s="210"/>
      <c r="O24" s="227">
        <v>2093</v>
      </c>
      <c r="P24" s="211"/>
      <c r="Q24" s="219">
        <v>1799</v>
      </c>
      <c r="R24" s="210"/>
      <c r="S24" s="629">
        <v>16.3</v>
      </c>
      <c r="T24" s="211"/>
      <c r="U24" s="553">
        <v>7347</v>
      </c>
      <c r="V24" s="211"/>
      <c r="W24" s="219">
        <v>6085</v>
      </c>
      <c r="X24" s="210"/>
      <c r="Y24" s="616">
        <f t="shared" si="0"/>
        <v>20.739523418241578</v>
      </c>
    </row>
    <row r="25" spans="1:25" s="370" customFormat="1" x14ac:dyDescent="0.25">
      <c r="A25" s="218" t="s">
        <v>297</v>
      </c>
      <c r="B25" s="188"/>
      <c r="C25" s="219" t="s">
        <v>223</v>
      </c>
      <c r="D25" s="223"/>
      <c r="E25" s="219" t="s">
        <v>223</v>
      </c>
      <c r="F25" s="306"/>
      <c r="G25" s="229">
        <v>4264</v>
      </c>
      <c r="H25" s="223"/>
      <c r="I25" s="224" t="s">
        <v>223</v>
      </c>
      <c r="J25" s="221"/>
      <c r="K25" s="219">
        <v>4316</v>
      </c>
      <c r="L25" s="220"/>
      <c r="M25" s="219" t="s">
        <v>223</v>
      </c>
      <c r="N25" s="212"/>
      <c r="O25" s="219">
        <v>3527</v>
      </c>
      <c r="P25" s="220"/>
      <c r="Q25" s="219" t="s">
        <v>223</v>
      </c>
      <c r="R25" s="212"/>
      <c r="S25" s="537" t="s">
        <v>11</v>
      </c>
      <c r="T25" s="220"/>
      <c r="U25" s="552">
        <v>12107</v>
      </c>
      <c r="V25" s="220"/>
      <c r="W25" s="627" t="s">
        <v>223</v>
      </c>
      <c r="X25" s="212"/>
      <c r="Y25" s="593" t="s">
        <v>11</v>
      </c>
    </row>
    <row r="26" spans="1:25" x14ac:dyDescent="0.25">
      <c r="A26" s="209" t="s">
        <v>328</v>
      </c>
      <c r="B26" s="242"/>
      <c r="C26" s="447" t="s">
        <v>223</v>
      </c>
      <c r="D26" s="216"/>
      <c r="E26" s="219" t="s">
        <v>223</v>
      </c>
      <c r="F26" s="535"/>
      <c r="G26" s="228">
        <v>4264</v>
      </c>
      <c r="H26" s="216"/>
      <c r="I26" s="224" t="s">
        <v>223</v>
      </c>
      <c r="J26" s="213"/>
      <c r="K26" s="227">
        <v>4316</v>
      </c>
      <c r="L26" s="211"/>
      <c r="M26" s="219" t="s">
        <v>223</v>
      </c>
      <c r="N26" s="210"/>
      <c r="O26" s="227">
        <v>3527</v>
      </c>
      <c r="P26" s="211"/>
      <c r="Q26" s="219" t="s">
        <v>223</v>
      </c>
      <c r="R26" s="210"/>
      <c r="S26" s="629" t="s">
        <v>11</v>
      </c>
      <c r="T26" s="211"/>
      <c r="U26" s="553">
        <v>12107</v>
      </c>
      <c r="V26" s="211"/>
      <c r="W26" s="627" t="s">
        <v>223</v>
      </c>
      <c r="X26" s="210"/>
      <c r="Y26" s="616" t="s">
        <v>11</v>
      </c>
    </row>
    <row r="27" spans="1:25" x14ac:dyDescent="0.25">
      <c r="A27" s="209" t="s">
        <v>291</v>
      </c>
      <c r="B27" s="188"/>
      <c r="C27" s="228">
        <v>397930</v>
      </c>
      <c r="D27" s="216"/>
      <c r="E27" s="224">
        <v>532605</v>
      </c>
      <c r="F27" s="535"/>
      <c r="G27" s="228">
        <v>422299</v>
      </c>
      <c r="H27" s="216"/>
      <c r="I27" s="224">
        <v>451137</v>
      </c>
      <c r="J27" s="213"/>
      <c r="K27" s="227">
        <f>K22+K24+K26</f>
        <v>407139</v>
      </c>
      <c r="L27" s="211"/>
      <c r="M27" s="219">
        <v>462222</v>
      </c>
      <c r="N27" s="210"/>
      <c r="O27" s="227">
        <v>433907</v>
      </c>
      <c r="P27" s="211"/>
      <c r="Q27" s="219">
        <v>269875</v>
      </c>
      <c r="R27" s="210"/>
      <c r="S27" s="629">
        <v>60.8</v>
      </c>
      <c r="T27" s="211"/>
      <c r="U27" s="553">
        <v>1263345</v>
      </c>
      <c r="V27" s="211"/>
      <c r="W27" s="219">
        <v>1183234</v>
      </c>
      <c r="X27" s="210"/>
      <c r="Y27" s="616">
        <f t="shared" si="0"/>
        <v>6.7705120035428319</v>
      </c>
    </row>
    <row r="28" spans="1:25" x14ac:dyDescent="0.25">
      <c r="A28" s="230"/>
      <c r="B28" s="230"/>
      <c r="C28" s="234"/>
      <c r="D28" s="232"/>
      <c r="E28" s="231"/>
      <c r="F28" s="536"/>
      <c r="G28" s="234"/>
      <c r="H28" s="232"/>
      <c r="I28" s="231"/>
      <c r="J28" s="230"/>
      <c r="K28" s="231"/>
      <c r="L28" s="232"/>
      <c r="M28" s="231"/>
      <c r="N28" s="231"/>
      <c r="O28" s="231"/>
      <c r="P28" s="232"/>
      <c r="Q28" s="231"/>
      <c r="R28" s="231"/>
      <c r="S28" s="538"/>
      <c r="T28" s="232"/>
      <c r="U28" s="614"/>
      <c r="V28" s="232"/>
      <c r="W28" s="231"/>
      <c r="X28" s="231"/>
      <c r="Y28" s="236"/>
    </row>
    <row r="29" spans="1:25" s="370" customFormat="1" x14ac:dyDescent="0.25">
      <c r="A29" s="631" t="s">
        <v>332</v>
      </c>
      <c r="B29" s="230"/>
      <c r="C29" s="234"/>
      <c r="D29" s="232"/>
      <c r="E29" s="231"/>
      <c r="F29" s="536"/>
      <c r="G29" s="234"/>
      <c r="H29" s="232"/>
      <c r="I29" s="231"/>
      <c r="J29" s="230"/>
      <c r="K29" s="231"/>
      <c r="L29" s="232"/>
      <c r="M29" s="231"/>
      <c r="N29" s="231"/>
      <c r="O29" s="231"/>
      <c r="P29" s="232"/>
      <c r="Q29" s="231"/>
      <c r="R29" s="231"/>
      <c r="S29" s="538"/>
      <c r="T29" s="232"/>
      <c r="U29" s="614"/>
      <c r="V29" s="232"/>
      <c r="W29" s="231"/>
      <c r="X29" s="231"/>
      <c r="Y29" s="236"/>
    </row>
    <row r="30" spans="1:25" x14ac:dyDescent="0.25">
      <c r="A30" s="188"/>
      <c r="B30" s="188"/>
      <c r="C30" s="238"/>
      <c r="D30" s="190"/>
      <c r="E30" s="188"/>
      <c r="F30" s="312"/>
      <c r="G30" s="238"/>
      <c r="H30" s="190"/>
      <c r="I30" s="188"/>
      <c r="J30" s="188"/>
      <c r="K30" s="188"/>
      <c r="L30" s="190"/>
      <c r="M30" s="188"/>
      <c r="N30" s="188"/>
      <c r="O30" s="188"/>
      <c r="P30" s="190"/>
      <c r="Q30" s="188"/>
      <c r="R30" s="188"/>
      <c r="S30" s="539"/>
      <c r="T30" s="190"/>
      <c r="U30" s="239"/>
      <c r="V30" s="190"/>
      <c r="W30" s="188"/>
      <c r="X30" s="188"/>
      <c r="Y30" s="240"/>
    </row>
    <row r="31" spans="1:25" x14ac:dyDescent="0.25">
      <c r="A31" s="241" t="s">
        <v>327</v>
      </c>
      <c r="B31" s="242"/>
      <c r="C31" s="245"/>
      <c r="D31" s="243"/>
      <c r="E31" s="188"/>
      <c r="F31" s="318"/>
      <c r="G31" s="245"/>
      <c r="H31" s="243"/>
      <c r="I31" s="188"/>
      <c r="J31" s="242"/>
      <c r="K31" s="242"/>
      <c r="L31" s="243"/>
      <c r="M31" s="188"/>
      <c r="N31" s="242"/>
      <c r="O31" s="242"/>
      <c r="P31" s="243"/>
      <c r="Q31" s="188"/>
      <c r="R31" s="242"/>
      <c r="S31" s="540"/>
      <c r="T31" s="243"/>
      <c r="U31" s="246"/>
      <c r="V31" s="243"/>
      <c r="W31" s="188"/>
      <c r="X31" s="242"/>
      <c r="Y31" s="247"/>
    </row>
    <row r="32" spans="1:25" x14ac:dyDescent="0.25">
      <c r="A32" s="188"/>
      <c r="B32" s="188"/>
      <c r="C32" s="238"/>
      <c r="D32" s="190"/>
      <c r="E32" s="188"/>
      <c r="F32" s="312"/>
      <c r="G32" s="238"/>
      <c r="H32" s="190"/>
      <c r="I32" s="188"/>
      <c r="J32" s="188"/>
      <c r="K32" s="188"/>
      <c r="L32" s="190"/>
      <c r="M32" s="188"/>
      <c r="N32" s="188"/>
      <c r="O32" s="188"/>
      <c r="P32" s="190"/>
      <c r="Q32" s="188"/>
      <c r="R32" s="188"/>
      <c r="S32" s="539"/>
      <c r="T32" s="190"/>
      <c r="U32" s="563"/>
      <c r="V32" s="190"/>
      <c r="W32" s="192"/>
      <c r="X32" s="188"/>
      <c r="Y32" s="240"/>
    </row>
    <row r="33" spans="1:27" ht="15.75" thickBot="1" x14ac:dyDescent="0.3">
      <c r="A33" s="194"/>
      <c r="B33" s="188"/>
      <c r="C33" s="248" t="s">
        <v>228</v>
      </c>
      <c r="D33" s="196"/>
      <c r="E33" s="197" t="s">
        <v>8</v>
      </c>
      <c r="F33" s="200"/>
      <c r="G33" s="248" t="s">
        <v>334</v>
      </c>
      <c r="H33" s="196"/>
      <c r="I33" s="197" t="s">
        <v>212</v>
      </c>
      <c r="J33" s="198"/>
      <c r="K33" s="195" t="s">
        <v>329</v>
      </c>
      <c r="L33" s="196"/>
      <c r="M33" s="197" t="s">
        <v>222</v>
      </c>
      <c r="N33" s="534"/>
      <c r="O33" s="195" t="s">
        <v>347</v>
      </c>
      <c r="P33" s="196"/>
      <c r="Q33" s="197" t="s">
        <v>224</v>
      </c>
      <c r="R33" s="534"/>
      <c r="S33" s="541" t="s">
        <v>215</v>
      </c>
      <c r="T33" s="196"/>
      <c r="U33" s="569" t="s">
        <v>345</v>
      </c>
      <c r="V33" s="196"/>
      <c r="W33" s="197" t="s">
        <v>346</v>
      </c>
      <c r="X33" s="534"/>
      <c r="Y33" s="250" t="s">
        <v>215</v>
      </c>
    </row>
    <row r="34" spans="1:27" x14ac:dyDescent="0.25">
      <c r="A34" s="218" t="s">
        <v>29</v>
      </c>
      <c r="B34" s="188"/>
      <c r="C34" s="229">
        <v>9580</v>
      </c>
      <c r="D34" s="223"/>
      <c r="E34" s="224">
        <v>9186</v>
      </c>
      <c r="F34" s="306"/>
      <c r="G34" s="260">
        <v>12821</v>
      </c>
      <c r="H34" s="223"/>
      <c r="I34" s="224">
        <v>13001</v>
      </c>
      <c r="J34" s="221"/>
      <c r="K34" s="257">
        <v>17302</v>
      </c>
      <c r="L34" s="220"/>
      <c r="M34" s="591">
        <v>18889</v>
      </c>
      <c r="N34" s="212"/>
      <c r="O34" s="257">
        <v>16452</v>
      </c>
      <c r="P34" s="220"/>
      <c r="Q34" s="591">
        <v>7378</v>
      </c>
      <c r="R34" s="212"/>
      <c r="S34" s="537">
        <v>123</v>
      </c>
      <c r="T34" s="220"/>
      <c r="U34" s="543">
        <v>46575</v>
      </c>
      <c r="V34" s="220"/>
      <c r="W34" s="257">
        <v>39268</v>
      </c>
      <c r="X34" s="212"/>
      <c r="Y34" s="226">
        <f t="shared" ref="Y34:Y37" si="1">(U34-W34)/W34*100</f>
        <v>18.608026892125903</v>
      </c>
      <c r="AA34" s="620"/>
    </row>
    <row r="35" spans="1:27" x14ac:dyDescent="0.25">
      <c r="A35" s="218" t="s">
        <v>30</v>
      </c>
      <c r="B35" s="188"/>
      <c r="C35" s="229">
        <v>2183</v>
      </c>
      <c r="D35" s="223"/>
      <c r="E35" s="224">
        <v>1338</v>
      </c>
      <c r="F35" s="306"/>
      <c r="G35" s="260">
        <v>2723</v>
      </c>
      <c r="H35" s="223"/>
      <c r="I35" s="224">
        <v>2323</v>
      </c>
      <c r="J35" s="221"/>
      <c r="K35" s="257">
        <v>2482</v>
      </c>
      <c r="L35" s="220"/>
      <c r="M35" s="591">
        <v>2344</v>
      </c>
      <c r="N35" s="212"/>
      <c r="O35" s="257">
        <v>3501</v>
      </c>
      <c r="P35" s="220"/>
      <c r="Q35" s="591">
        <v>2597</v>
      </c>
      <c r="R35" s="212"/>
      <c r="S35" s="537">
        <v>34.799999999999997</v>
      </c>
      <c r="T35" s="220"/>
      <c r="U35" s="543">
        <v>8706</v>
      </c>
      <c r="V35" s="220"/>
      <c r="W35" s="257">
        <v>7264</v>
      </c>
      <c r="X35" s="212"/>
      <c r="Y35" s="226">
        <f t="shared" si="1"/>
        <v>19.851321585903083</v>
      </c>
      <c r="AA35" s="620"/>
    </row>
    <row r="36" spans="1:27" x14ac:dyDescent="0.25">
      <c r="A36" s="218" t="s">
        <v>31</v>
      </c>
      <c r="B36" s="188"/>
      <c r="C36" s="229">
        <v>267</v>
      </c>
      <c r="D36" s="223"/>
      <c r="E36" s="224">
        <v>195</v>
      </c>
      <c r="F36" s="306"/>
      <c r="G36" s="260">
        <v>213</v>
      </c>
      <c r="H36" s="223"/>
      <c r="I36" s="224">
        <v>146</v>
      </c>
      <c r="J36" s="221"/>
      <c r="K36" s="257">
        <v>293</v>
      </c>
      <c r="L36" s="220"/>
      <c r="M36" s="591">
        <v>281</v>
      </c>
      <c r="N36" s="212"/>
      <c r="O36" s="257">
        <v>409</v>
      </c>
      <c r="P36" s="220"/>
      <c r="Q36" s="591">
        <v>225</v>
      </c>
      <c r="R36" s="212"/>
      <c r="S36" s="537">
        <v>81.8</v>
      </c>
      <c r="T36" s="220"/>
      <c r="U36" s="543">
        <v>915</v>
      </c>
      <c r="V36" s="220"/>
      <c r="W36" s="257">
        <v>652</v>
      </c>
      <c r="X36" s="212"/>
      <c r="Y36" s="446">
        <f t="shared" si="1"/>
        <v>40.337423312883438</v>
      </c>
      <c r="AA36" s="620"/>
    </row>
    <row r="37" spans="1:27" x14ac:dyDescent="0.25">
      <c r="A37" s="209" t="s">
        <v>56</v>
      </c>
      <c r="B37" s="188"/>
      <c r="C37" s="228">
        <v>12030</v>
      </c>
      <c r="D37" s="630"/>
      <c r="E37" s="224">
        <v>10719</v>
      </c>
      <c r="F37" s="535"/>
      <c r="G37" s="268">
        <v>15757</v>
      </c>
      <c r="H37" s="630"/>
      <c r="I37" s="224">
        <v>15470</v>
      </c>
      <c r="J37" s="213"/>
      <c r="K37" s="267">
        <f>SUM(K34:K36)</f>
        <v>20077</v>
      </c>
      <c r="L37" s="211"/>
      <c r="M37" s="591">
        <v>21514</v>
      </c>
      <c r="N37" s="210"/>
      <c r="O37" s="267">
        <v>20362</v>
      </c>
      <c r="P37" s="211"/>
      <c r="Q37" s="591">
        <v>10200</v>
      </c>
      <c r="R37" s="210"/>
      <c r="S37" s="629">
        <v>99.6</v>
      </c>
      <c r="T37" s="211"/>
      <c r="U37" s="545">
        <v>56196</v>
      </c>
      <c r="V37" s="568"/>
      <c r="W37" s="257">
        <v>47184</v>
      </c>
      <c r="X37" s="546"/>
      <c r="Y37" s="252">
        <f t="shared" si="1"/>
        <v>19.09969481180061</v>
      </c>
      <c r="AA37" s="620"/>
    </row>
    <row r="38" spans="1:27" x14ac:dyDescent="0.25">
      <c r="A38" s="187"/>
      <c r="B38" s="253"/>
      <c r="C38" s="187"/>
      <c r="D38" s="187"/>
      <c r="E38" s="187"/>
      <c r="F38" s="187"/>
      <c r="G38" s="187"/>
      <c r="H38" s="187"/>
      <c r="I38" s="187"/>
      <c r="J38" s="187"/>
      <c r="K38" s="187"/>
      <c r="L38" s="187"/>
      <c r="M38" s="187"/>
      <c r="N38" s="187"/>
      <c r="O38" s="187"/>
      <c r="P38" s="187"/>
      <c r="Q38" s="187"/>
      <c r="R38" s="187"/>
      <c r="S38" s="187"/>
      <c r="T38" s="187"/>
      <c r="U38" s="187"/>
      <c r="V38" s="187"/>
      <c r="W38" s="187"/>
      <c r="X38" s="187"/>
      <c r="Y38" s="187"/>
    </row>
    <row r="39" spans="1:27" x14ac:dyDescent="0.25">
      <c r="A39" s="631" t="s">
        <v>333</v>
      </c>
    </row>
  </sheetData>
  <conditionalFormatting sqref="A33:B33 T33 L33">
    <cfRule type="cellIs" dxfId="41" priority="8" operator="notEqual">
      <formula>0</formula>
    </cfRule>
  </conditionalFormatting>
  <conditionalFormatting sqref="H33">
    <cfRule type="cellIs" dxfId="40" priority="7" operator="notEqual">
      <formula>0</formula>
    </cfRule>
  </conditionalFormatting>
  <conditionalFormatting sqref="D33">
    <cfRule type="cellIs" dxfId="39" priority="5" operator="notEqual">
      <formula>0</formula>
    </cfRule>
  </conditionalFormatting>
  <conditionalFormatting sqref="V33">
    <cfRule type="cellIs" dxfId="38" priority="4" operator="notEqual">
      <formula>0</formula>
    </cfRule>
  </conditionalFormatting>
  <conditionalFormatting sqref="F33">
    <cfRule type="cellIs" dxfId="37" priority="3" operator="notEqual">
      <formula>0</formula>
    </cfRule>
  </conditionalFormatting>
  <conditionalFormatting sqref="J33">
    <cfRule type="cellIs" dxfId="36" priority="2" operator="notEqual">
      <formula>0</formula>
    </cfRule>
  </conditionalFormatting>
  <conditionalFormatting sqref="P33">
    <cfRule type="cellIs" dxfId="35"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3"/>
  <sheetViews>
    <sheetView showGridLines="0" zoomScale="90" zoomScaleNormal="90" workbookViewId="0">
      <selection activeCell="C1" sqref="C1"/>
    </sheetView>
  </sheetViews>
  <sheetFormatPr baseColWidth="10" defaultColWidth="11.5703125" defaultRowHeight="15" x14ac:dyDescent="0.25"/>
  <cols>
    <col min="1" max="1" width="88.42578125" style="1" customWidth="1"/>
    <col min="2" max="2" width="2.7109375" style="1" customWidth="1"/>
    <col min="3" max="3" width="9.7109375" style="1" customWidth="1"/>
    <col min="4" max="4" width="2.7109375" style="1" customWidth="1"/>
    <col min="5" max="5" width="15.140625" style="1" bestFit="1" customWidth="1"/>
    <col min="6" max="6" width="2.7109375" style="1" customWidth="1"/>
    <col min="7" max="7" width="14.85546875" style="85" bestFit="1" customWidth="1"/>
    <col min="8" max="8" width="7.7109375" style="370" customWidth="1"/>
    <col min="9" max="9" width="14.42578125" style="1" bestFit="1" customWidth="1"/>
    <col min="10" max="10" width="4.140625" style="1" customWidth="1"/>
    <col min="11" max="11" width="12.85546875" style="1" bestFit="1" customWidth="1"/>
    <col min="12" max="12" width="7.7109375" style="370" customWidth="1"/>
    <col min="13" max="13" width="11.5703125" style="1"/>
    <col min="14" max="14" width="2.7109375" style="1" customWidth="1"/>
    <col min="15" max="15" width="11.5703125" style="85"/>
    <col min="16" max="16" width="7.7109375" style="370" customWidth="1"/>
    <col min="17" max="17" width="11.5703125" style="370"/>
    <col min="18" max="18" width="2.7109375" style="370" customWidth="1"/>
    <col min="19" max="19" width="11.5703125" style="85"/>
    <col min="20" max="20" width="2.7109375" style="370" customWidth="1"/>
    <col min="21" max="21" width="10.140625" style="1" customWidth="1"/>
    <col min="22" max="22" width="7.7109375" style="370" customWidth="1"/>
    <col min="23" max="23" width="14.28515625" style="370" customWidth="1"/>
    <col min="24" max="24" width="2.7109375" style="370" customWidth="1"/>
    <col min="25" max="25" width="14.28515625" style="85" customWidth="1"/>
    <col min="26" max="26" width="2.7109375" style="370" customWidth="1"/>
    <col min="27" max="27" width="14.28515625" style="370" customWidth="1"/>
    <col min="28" max="16384" width="11.5703125" style="1"/>
  </cols>
  <sheetData>
    <row r="1" spans="1:27" x14ac:dyDescent="0.25">
      <c r="A1" s="182" t="s">
        <v>344</v>
      </c>
      <c r="B1" s="183"/>
      <c r="C1" s="183"/>
      <c r="D1" s="184"/>
      <c r="E1" s="184"/>
      <c r="F1" s="185"/>
      <c r="G1" s="186"/>
      <c r="H1" s="184"/>
      <c r="I1" s="184"/>
      <c r="J1" s="185"/>
      <c r="K1" s="186"/>
      <c r="L1" s="187"/>
      <c r="M1" s="184"/>
      <c r="N1" s="185"/>
      <c r="O1" s="186"/>
      <c r="P1" s="185"/>
      <c r="Q1" s="184"/>
      <c r="R1" s="185"/>
      <c r="S1" s="186"/>
      <c r="T1" s="185"/>
      <c r="U1" s="184"/>
      <c r="V1" s="187"/>
      <c r="W1" s="184"/>
      <c r="X1" s="185"/>
      <c r="Y1" s="186"/>
      <c r="Z1" s="185"/>
      <c r="AA1" s="184"/>
    </row>
    <row r="2" spans="1:27" x14ac:dyDescent="0.25">
      <c r="A2" s="188"/>
      <c r="B2" s="189"/>
      <c r="C2" s="189"/>
      <c r="D2" s="188"/>
      <c r="E2" s="192"/>
      <c r="F2" s="193"/>
      <c r="G2" s="192"/>
      <c r="H2" s="188"/>
      <c r="I2" s="192"/>
      <c r="J2" s="193"/>
      <c r="K2" s="192"/>
      <c r="L2" s="187"/>
      <c r="M2" s="192"/>
      <c r="N2" s="193"/>
      <c r="O2" s="192"/>
      <c r="P2" s="193"/>
      <c r="Q2" s="192"/>
      <c r="R2" s="193"/>
      <c r="S2" s="192"/>
      <c r="T2" s="193"/>
      <c r="U2" s="192"/>
      <c r="V2" s="187"/>
      <c r="W2" s="192"/>
      <c r="X2" s="193"/>
      <c r="Y2" s="192"/>
      <c r="Z2" s="193"/>
      <c r="AA2" s="192"/>
    </row>
    <row r="3" spans="1:27" ht="15.75" thickBot="1" x14ac:dyDescent="0.3">
      <c r="A3" s="194"/>
      <c r="B3" s="189"/>
      <c r="C3" s="254" t="s">
        <v>205</v>
      </c>
      <c r="D3" s="188"/>
      <c r="E3" s="201" t="s">
        <v>228</v>
      </c>
      <c r="F3" s="202"/>
      <c r="G3" s="203" t="s">
        <v>8</v>
      </c>
      <c r="H3" s="200"/>
      <c r="I3" s="201" t="s">
        <v>287</v>
      </c>
      <c r="J3" s="202"/>
      <c r="K3" s="203" t="s">
        <v>212</v>
      </c>
      <c r="L3" s="547"/>
      <c r="M3" s="548" t="s">
        <v>329</v>
      </c>
      <c r="N3" s="202"/>
      <c r="O3" s="203" t="s">
        <v>222</v>
      </c>
      <c r="P3" s="202"/>
      <c r="Q3" s="548" t="s">
        <v>347</v>
      </c>
      <c r="R3" s="202"/>
      <c r="S3" s="203" t="s">
        <v>224</v>
      </c>
      <c r="T3" s="202"/>
      <c r="U3" s="204" t="s">
        <v>215</v>
      </c>
      <c r="V3" s="187"/>
      <c r="W3" s="205" t="s">
        <v>345</v>
      </c>
      <c r="X3" s="206"/>
      <c r="Y3" s="207" t="s">
        <v>346</v>
      </c>
      <c r="Z3" s="206"/>
      <c r="AA3" s="208" t="s">
        <v>215</v>
      </c>
    </row>
    <row r="4" spans="1:27" x14ac:dyDescent="0.25">
      <c r="A4" s="255" t="s">
        <v>32</v>
      </c>
      <c r="B4" s="189"/>
      <c r="C4" s="255" t="s">
        <v>197</v>
      </c>
      <c r="D4" s="256"/>
      <c r="E4" s="260">
        <v>15161</v>
      </c>
      <c r="F4" s="261"/>
      <c r="G4" s="262">
        <v>20654</v>
      </c>
      <c r="H4" s="259"/>
      <c r="I4" s="260">
        <v>12980</v>
      </c>
      <c r="J4" s="261"/>
      <c r="K4" s="262">
        <v>22739</v>
      </c>
      <c r="L4" s="549"/>
      <c r="M4" s="257">
        <v>14916</v>
      </c>
      <c r="N4" s="258"/>
      <c r="O4" s="257">
        <v>20729</v>
      </c>
      <c r="P4" s="261"/>
      <c r="Q4" s="257">
        <v>12549</v>
      </c>
      <c r="R4" s="258"/>
      <c r="S4" s="257">
        <v>1529</v>
      </c>
      <c r="T4" s="261"/>
      <c r="U4" s="537" t="s">
        <v>11</v>
      </c>
      <c r="V4" s="263"/>
      <c r="W4" s="552">
        <v>40445</v>
      </c>
      <c r="X4" s="258"/>
      <c r="Y4" s="257">
        <v>44997</v>
      </c>
      <c r="Z4" s="261"/>
      <c r="AA4" s="592">
        <f>(W4-Y4)/Y4*100</f>
        <v>-10.116229970886948</v>
      </c>
    </row>
    <row r="5" spans="1:27" x14ac:dyDescent="0.25">
      <c r="A5" s="218" t="s">
        <v>33</v>
      </c>
      <c r="B5" s="189"/>
      <c r="C5" s="255" t="s">
        <v>197</v>
      </c>
      <c r="D5" s="256"/>
      <c r="E5" s="260">
        <v>22568</v>
      </c>
      <c r="F5" s="261"/>
      <c r="G5" s="262">
        <v>35651</v>
      </c>
      <c r="H5" s="259"/>
      <c r="I5" s="260">
        <v>32724</v>
      </c>
      <c r="J5" s="261"/>
      <c r="K5" s="262">
        <v>31997</v>
      </c>
      <c r="L5" s="549"/>
      <c r="M5" s="257">
        <v>14222</v>
      </c>
      <c r="N5" s="258"/>
      <c r="O5" s="257">
        <v>32924</v>
      </c>
      <c r="P5" s="261"/>
      <c r="Q5" s="257">
        <v>21027</v>
      </c>
      <c r="R5" s="258"/>
      <c r="S5" s="257">
        <v>12807</v>
      </c>
      <c r="T5" s="261"/>
      <c r="U5" s="537">
        <f t="shared" ref="U5:U33" si="0">(Q5-S5)/S5*100</f>
        <v>64.18364956664324</v>
      </c>
      <c r="V5" s="695"/>
      <c r="W5" s="552">
        <v>67973</v>
      </c>
      <c r="X5" s="258"/>
      <c r="Y5" s="257">
        <v>77728</v>
      </c>
      <c r="Z5" s="261"/>
      <c r="AA5" s="593">
        <f t="shared" ref="AA5:AA35" si="1">(W5-Y5)/Y5*100</f>
        <v>-12.550174969123095</v>
      </c>
    </row>
    <row r="6" spans="1:27" s="370" customFormat="1" x14ac:dyDescent="0.25">
      <c r="A6" s="218" t="s">
        <v>295</v>
      </c>
      <c r="B6" s="189"/>
      <c r="C6" s="255" t="s">
        <v>197</v>
      </c>
      <c r="D6" s="256"/>
      <c r="E6" s="260">
        <v>375</v>
      </c>
      <c r="F6" s="261"/>
      <c r="G6" s="262">
        <v>2004</v>
      </c>
      <c r="H6" s="259"/>
      <c r="I6" s="260">
        <v>514</v>
      </c>
      <c r="J6" s="261"/>
      <c r="K6" s="719">
        <v>1020</v>
      </c>
      <c r="L6" s="549"/>
      <c r="M6" s="257">
        <v>566</v>
      </c>
      <c r="N6" s="258"/>
      <c r="O6" s="591">
        <v>515</v>
      </c>
      <c r="P6" s="261"/>
      <c r="Q6" s="257">
        <v>510</v>
      </c>
      <c r="R6" s="258"/>
      <c r="S6" s="591">
        <v>1110</v>
      </c>
      <c r="T6" s="261"/>
      <c r="U6" s="537">
        <f t="shared" si="0"/>
        <v>-54.054054054054056</v>
      </c>
      <c r="V6" s="695"/>
      <c r="W6" s="720">
        <v>1590</v>
      </c>
      <c r="X6" s="258"/>
      <c r="Y6" s="591">
        <v>2645</v>
      </c>
      <c r="Z6" s="261"/>
      <c r="AA6" s="593">
        <f t="shared" si="1"/>
        <v>-39.886578449905478</v>
      </c>
    </row>
    <row r="7" spans="1:27" x14ac:dyDescent="0.25">
      <c r="A7" s="255" t="s">
        <v>34</v>
      </c>
      <c r="B7" s="189"/>
      <c r="C7" s="255" t="s">
        <v>198</v>
      </c>
      <c r="D7" s="256"/>
      <c r="E7" s="260">
        <v>44012</v>
      </c>
      <c r="F7" s="261"/>
      <c r="G7" s="262">
        <v>59750</v>
      </c>
      <c r="H7" s="259"/>
      <c r="I7" s="260">
        <v>59338</v>
      </c>
      <c r="J7" s="261"/>
      <c r="K7" s="262">
        <v>45649</v>
      </c>
      <c r="L7" s="549"/>
      <c r="M7" s="257">
        <v>42839</v>
      </c>
      <c r="N7" s="258"/>
      <c r="O7" s="257">
        <v>49858</v>
      </c>
      <c r="P7" s="261"/>
      <c r="Q7" s="257">
        <v>59602</v>
      </c>
      <c r="R7" s="258"/>
      <c r="S7" s="257">
        <v>25030</v>
      </c>
      <c r="T7" s="261"/>
      <c r="U7" s="537">
        <f t="shared" si="0"/>
        <v>138.12225329604476</v>
      </c>
      <c r="V7" s="695"/>
      <c r="W7" s="552">
        <v>161779</v>
      </c>
      <c r="X7" s="258"/>
      <c r="Y7" s="257">
        <v>120537</v>
      </c>
      <c r="Z7" s="261"/>
      <c r="AA7" s="593">
        <f t="shared" si="1"/>
        <v>34.215220222836138</v>
      </c>
    </row>
    <row r="8" spans="1:27" x14ac:dyDescent="0.25">
      <c r="A8" s="255" t="s">
        <v>35</v>
      </c>
      <c r="B8" s="189"/>
      <c r="C8" s="255" t="s">
        <v>198</v>
      </c>
      <c r="D8" s="256"/>
      <c r="E8" s="260">
        <v>65431</v>
      </c>
      <c r="F8" s="261"/>
      <c r="G8" s="262">
        <v>65201</v>
      </c>
      <c r="H8" s="259"/>
      <c r="I8" s="260">
        <v>56082</v>
      </c>
      <c r="J8" s="261"/>
      <c r="K8" s="262">
        <v>63565</v>
      </c>
      <c r="L8" s="549"/>
      <c r="M8" s="257">
        <v>60761</v>
      </c>
      <c r="N8" s="258"/>
      <c r="O8" s="257">
        <v>72178</v>
      </c>
      <c r="P8" s="261"/>
      <c r="Q8" s="257">
        <v>67931</v>
      </c>
      <c r="R8" s="258"/>
      <c r="S8" s="257">
        <v>49686</v>
      </c>
      <c r="T8" s="261"/>
      <c r="U8" s="537">
        <f t="shared" si="0"/>
        <v>36.720605401924082</v>
      </c>
      <c r="V8" s="695"/>
      <c r="W8" s="552">
        <v>184774</v>
      </c>
      <c r="X8" s="258"/>
      <c r="Y8" s="257">
        <v>185429</v>
      </c>
      <c r="Z8" s="261"/>
      <c r="AA8" s="593">
        <f t="shared" si="1"/>
        <v>-0.35323493088999025</v>
      </c>
    </row>
    <row r="9" spans="1:27" x14ac:dyDescent="0.25">
      <c r="A9" s="255" t="s">
        <v>214</v>
      </c>
      <c r="B9" s="189"/>
      <c r="C9" s="255" t="s">
        <v>198</v>
      </c>
      <c r="D9" s="256"/>
      <c r="E9" s="260">
        <v>13330</v>
      </c>
      <c r="F9" s="265"/>
      <c r="G9" s="262">
        <v>88</v>
      </c>
      <c r="H9" s="259"/>
      <c r="I9" s="260">
        <v>7345</v>
      </c>
      <c r="J9" s="265"/>
      <c r="K9" s="262">
        <v>122</v>
      </c>
      <c r="L9" s="549"/>
      <c r="M9" s="257">
        <v>12629</v>
      </c>
      <c r="N9" s="258"/>
      <c r="O9" s="591">
        <v>4769</v>
      </c>
      <c r="P9" s="265"/>
      <c r="Q9" s="257">
        <v>15367</v>
      </c>
      <c r="R9" s="258"/>
      <c r="S9" s="591">
        <v>9547</v>
      </c>
      <c r="T9" s="265"/>
      <c r="U9" s="537">
        <f t="shared" si="0"/>
        <v>60.961558604797318</v>
      </c>
      <c r="V9" s="695"/>
      <c r="W9" s="552">
        <v>35341</v>
      </c>
      <c r="X9" s="258"/>
      <c r="Y9" s="591">
        <v>14438</v>
      </c>
      <c r="Z9" s="265"/>
      <c r="AA9" s="593" t="s">
        <v>11</v>
      </c>
    </row>
    <row r="10" spans="1:27" x14ac:dyDescent="0.25">
      <c r="A10" s="255" t="s">
        <v>36</v>
      </c>
      <c r="B10" s="189"/>
      <c r="C10" s="255" t="s">
        <v>199</v>
      </c>
      <c r="D10" s="256"/>
      <c r="E10" s="260">
        <v>1716</v>
      </c>
      <c r="F10" s="261"/>
      <c r="G10" s="262">
        <v>2151</v>
      </c>
      <c r="H10" s="259"/>
      <c r="I10" s="260">
        <v>1650</v>
      </c>
      <c r="J10" s="261"/>
      <c r="K10" s="262">
        <v>2192</v>
      </c>
      <c r="L10" s="549"/>
      <c r="M10" s="257">
        <v>2229</v>
      </c>
      <c r="N10" s="258"/>
      <c r="O10" s="257">
        <v>2361</v>
      </c>
      <c r="P10" s="261"/>
      <c r="Q10" s="257">
        <v>2564</v>
      </c>
      <c r="R10" s="258"/>
      <c r="S10" s="257">
        <v>2220</v>
      </c>
      <c r="T10" s="261"/>
      <c r="U10" s="537">
        <f t="shared" si="0"/>
        <v>15.495495495495495</v>
      </c>
      <c r="V10" s="695"/>
      <c r="W10" s="552">
        <v>6443</v>
      </c>
      <c r="X10" s="258"/>
      <c r="Y10" s="257">
        <v>6773</v>
      </c>
      <c r="Z10" s="261"/>
      <c r="AA10" s="593">
        <f t="shared" si="1"/>
        <v>-4.8722870219991137</v>
      </c>
    </row>
    <row r="11" spans="1:27" x14ac:dyDescent="0.25">
      <c r="A11" s="255" t="s">
        <v>37</v>
      </c>
      <c r="B11" s="189"/>
      <c r="C11" s="255" t="s">
        <v>199</v>
      </c>
      <c r="D11" s="256"/>
      <c r="E11" s="260">
        <v>54211</v>
      </c>
      <c r="F11" s="261"/>
      <c r="G11" s="262">
        <v>84172</v>
      </c>
      <c r="H11" s="259"/>
      <c r="I11" s="260">
        <v>57390</v>
      </c>
      <c r="J11" s="261"/>
      <c r="K11" s="262">
        <v>56036</v>
      </c>
      <c r="L11" s="549"/>
      <c r="M11" s="257">
        <v>54984</v>
      </c>
      <c r="N11" s="258"/>
      <c r="O11" s="257">
        <v>54770</v>
      </c>
      <c r="P11" s="261"/>
      <c r="Q11" s="257">
        <v>52727</v>
      </c>
      <c r="R11" s="258"/>
      <c r="S11" s="257">
        <v>34614</v>
      </c>
      <c r="T11" s="261"/>
      <c r="U11" s="537">
        <f t="shared" si="0"/>
        <v>52.328537585947885</v>
      </c>
      <c r="V11" s="695"/>
      <c r="W11" s="552">
        <v>165101</v>
      </c>
      <c r="X11" s="258"/>
      <c r="Y11" s="257">
        <v>145420</v>
      </c>
      <c r="Z11" s="261"/>
      <c r="AA11" s="593">
        <f t="shared" si="1"/>
        <v>13.533901801677898</v>
      </c>
    </row>
    <row r="12" spans="1:27" x14ac:dyDescent="0.25">
      <c r="A12" s="255" t="s">
        <v>38</v>
      </c>
      <c r="B12" s="189"/>
      <c r="C12" s="255" t="s">
        <v>199</v>
      </c>
      <c r="D12" s="256"/>
      <c r="E12" s="260">
        <v>16039</v>
      </c>
      <c r="F12" s="261"/>
      <c r="G12" s="262">
        <v>24003</v>
      </c>
      <c r="H12" s="259"/>
      <c r="I12" s="260">
        <v>15895</v>
      </c>
      <c r="J12" s="261"/>
      <c r="K12" s="262">
        <v>19545</v>
      </c>
      <c r="L12" s="549"/>
      <c r="M12" s="257">
        <v>14370</v>
      </c>
      <c r="N12" s="258"/>
      <c r="O12" s="257">
        <v>19703</v>
      </c>
      <c r="P12" s="261"/>
      <c r="Q12" s="257">
        <v>16046</v>
      </c>
      <c r="R12" s="258"/>
      <c r="S12" s="257">
        <v>8725</v>
      </c>
      <c r="T12" s="261"/>
      <c r="U12" s="537">
        <f t="shared" si="0"/>
        <v>83.9083094555874</v>
      </c>
      <c r="V12" s="695"/>
      <c r="W12" s="552">
        <v>46311</v>
      </c>
      <c r="X12" s="258"/>
      <c r="Y12" s="257">
        <v>47973</v>
      </c>
      <c r="Z12" s="261"/>
      <c r="AA12" s="593">
        <f t="shared" si="1"/>
        <v>-3.4644487524232384</v>
      </c>
    </row>
    <row r="13" spans="1:27" x14ac:dyDescent="0.25">
      <c r="A13" s="255" t="s">
        <v>39</v>
      </c>
      <c r="B13" s="189"/>
      <c r="C13" s="255" t="s">
        <v>199</v>
      </c>
      <c r="D13" s="256"/>
      <c r="E13" s="260">
        <v>66029</v>
      </c>
      <c r="F13" s="261"/>
      <c r="G13" s="262">
        <v>90221</v>
      </c>
      <c r="H13" s="259"/>
      <c r="I13" s="260">
        <v>76817</v>
      </c>
      <c r="J13" s="261"/>
      <c r="K13" s="262">
        <v>72711</v>
      </c>
      <c r="L13" s="549"/>
      <c r="M13" s="257">
        <v>77214</v>
      </c>
      <c r="N13" s="258"/>
      <c r="O13" s="257">
        <v>79805</v>
      </c>
      <c r="P13" s="261"/>
      <c r="Q13" s="257">
        <v>77405</v>
      </c>
      <c r="R13" s="258"/>
      <c r="S13" s="257">
        <v>61055</v>
      </c>
      <c r="T13" s="261"/>
      <c r="U13" s="537">
        <f t="shared" si="0"/>
        <v>26.779133568094345</v>
      </c>
      <c r="V13" s="695"/>
      <c r="W13" s="552">
        <v>231436</v>
      </c>
      <c r="X13" s="258"/>
      <c r="Y13" s="257">
        <v>213571</v>
      </c>
      <c r="Z13" s="261"/>
      <c r="AA13" s="593">
        <f t="shared" si="1"/>
        <v>8.3648997288957769</v>
      </c>
    </row>
    <row r="14" spans="1:27" s="370" customFormat="1" x14ac:dyDescent="0.25">
      <c r="A14" s="218" t="s">
        <v>294</v>
      </c>
      <c r="B14" s="189"/>
      <c r="C14" s="255" t="s">
        <v>199</v>
      </c>
      <c r="D14" s="256"/>
      <c r="E14" s="260">
        <v>16</v>
      </c>
      <c r="F14" s="261"/>
      <c r="G14" s="262" t="s">
        <v>223</v>
      </c>
      <c r="H14" s="259"/>
      <c r="I14" s="260">
        <v>130</v>
      </c>
      <c r="J14" s="261"/>
      <c r="K14" s="262" t="s">
        <v>223</v>
      </c>
      <c r="L14" s="549"/>
      <c r="M14" s="257">
        <v>643</v>
      </c>
      <c r="N14" s="258"/>
      <c r="O14" s="257" t="s">
        <v>223</v>
      </c>
      <c r="P14" s="261"/>
      <c r="Q14" s="257">
        <v>1987</v>
      </c>
      <c r="R14" s="258"/>
      <c r="S14" s="257">
        <v>1</v>
      </c>
      <c r="T14" s="261"/>
      <c r="U14" s="537" t="s">
        <v>11</v>
      </c>
      <c r="V14" s="695"/>
      <c r="W14" s="552">
        <v>2760</v>
      </c>
      <c r="X14" s="258"/>
      <c r="Y14" s="257">
        <v>1</v>
      </c>
      <c r="Z14" s="261"/>
      <c r="AA14" s="593" t="s">
        <v>11</v>
      </c>
    </row>
    <row r="15" spans="1:27" s="370" customFormat="1" x14ac:dyDescent="0.25">
      <c r="A15" s="218" t="s">
        <v>369</v>
      </c>
      <c r="B15" s="189"/>
      <c r="C15" s="255" t="s">
        <v>199</v>
      </c>
      <c r="D15" s="256"/>
      <c r="E15" s="262">
        <v>7</v>
      </c>
      <c r="F15" s="261"/>
      <c r="G15" s="262" t="s">
        <v>223</v>
      </c>
      <c r="H15" s="259"/>
      <c r="I15" s="719">
        <v>135</v>
      </c>
      <c r="J15" s="721"/>
      <c r="K15" s="719" t="s">
        <v>223</v>
      </c>
      <c r="L15" s="722"/>
      <c r="M15" s="719">
        <v>47</v>
      </c>
      <c r="N15" s="723"/>
      <c r="O15" s="719" t="s">
        <v>223</v>
      </c>
      <c r="P15" s="721"/>
      <c r="Q15" s="591">
        <v>745</v>
      </c>
      <c r="R15" s="258"/>
      <c r="S15" s="257">
        <v>1</v>
      </c>
      <c r="T15" s="261"/>
      <c r="U15" s="537" t="s">
        <v>11</v>
      </c>
      <c r="V15" s="695"/>
      <c r="W15" s="552">
        <v>927</v>
      </c>
      <c r="X15" s="258"/>
      <c r="Y15" s="257">
        <v>1</v>
      </c>
      <c r="Z15" s="261"/>
      <c r="AA15" s="593" t="s">
        <v>11</v>
      </c>
    </row>
    <row r="16" spans="1:27" x14ac:dyDescent="0.25">
      <c r="A16" s="255" t="s">
        <v>40</v>
      </c>
      <c r="B16" s="189"/>
      <c r="C16" s="255" t="s">
        <v>200</v>
      </c>
      <c r="D16" s="256"/>
      <c r="E16" s="260">
        <v>47252</v>
      </c>
      <c r="F16" s="261"/>
      <c r="G16" s="262">
        <v>81185</v>
      </c>
      <c r="H16" s="259"/>
      <c r="I16" s="718">
        <v>43322</v>
      </c>
      <c r="J16" s="721"/>
      <c r="K16" s="719">
        <v>73048</v>
      </c>
      <c r="L16" s="722"/>
      <c r="M16" s="591">
        <v>56766</v>
      </c>
      <c r="N16" s="723"/>
      <c r="O16" s="591">
        <v>73844</v>
      </c>
      <c r="P16" s="721"/>
      <c r="Q16" s="591">
        <v>60206</v>
      </c>
      <c r="R16" s="258"/>
      <c r="S16" s="257">
        <v>33093</v>
      </c>
      <c r="T16" s="261"/>
      <c r="U16" s="537">
        <f t="shared" si="0"/>
        <v>81.929713232405646</v>
      </c>
      <c r="V16" s="695"/>
      <c r="W16" s="552">
        <v>160294</v>
      </c>
      <c r="X16" s="258"/>
      <c r="Y16" s="257">
        <v>179985</v>
      </c>
      <c r="Z16" s="261"/>
      <c r="AA16" s="593">
        <f t="shared" si="1"/>
        <v>-10.940356140789511</v>
      </c>
    </row>
    <row r="17" spans="1:27" x14ac:dyDescent="0.25">
      <c r="A17" s="255" t="s">
        <v>41</v>
      </c>
      <c r="B17" s="189"/>
      <c r="C17" s="255" t="s">
        <v>200</v>
      </c>
      <c r="D17" s="256"/>
      <c r="E17" s="260">
        <v>4496</v>
      </c>
      <c r="F17" s="261"/>
      <c r="G17" s="262">
        <v>6583</v>
      </c>
      <c r="H17" s="259"/>
      <c r="I17" s="718">
        <v>4217</v>
      </c>
      <c r="J17" s="721"/>
      <c r="K17" s="719">
        <v>5619</v>
      </c>
      <c r="L17" s="722"/>
      <c r="M17" s="591">
        <v>6380</v>
      </c>
      <c r="N17" s="723"/>
      <c r="O17" s="591">
        <v>4515</v>
      </c>
      <c r="P17" s="721"/>
      <c r="Q17" s="591">
        <v>4097</v>
      </c>
      <c r="R17" s="258"/>
      <c r="S17" s="257">
        <v>2063</v>
      </c>
      <c r="T17" s="261"/>
      <c r="U17" s="537">
        <f t="shared" si="0"/>
        <v>98.59428017450314</v>
      </c>
      <c r="V17" s="695"/>
      <c r="W17" s="720">
        <v>14694</v>
      </c>
      <c r="X17" s="258"/>
      <c r="Y17" s="257">
        <v>12197</v>
      </c>
      <c r="Z17" s="261"/>
      <c r="AA17" s="593">
        <f t="shared" si="1"/>
        <v>20.472247273919816</v>
      </c>
    </row>
    <row r="18" spans="1:27" x14ac:dyDescent="0.25">
      <c r="A18" s="255" t="s">
        <v>42</v>
      </c>
      <c r="B18" s="189"/>
      <c r="C18" s="255" t="s">
        <v>200</v>
      </c>
      <c r="D18" s="256"/>
      <c r="E18" s="260">
        <v>13725</v>
      </c>
      <c r="F18" s="261"/>
      <c r="G18" s="262">
        <v>17105</v>
      </c>
      <c r="H18" s="259"/>
      <c r="I18" s="260">
        <v>12146</v>
      </c>
      <c r="J18" s="261"/>
      <c r="K18" s="262">
        <v>11799</v>
      </c>
      <c r="L18" s="549"/>
      <c r="M18" s="257">
        <v>14006</v>
      </c>
      <c r="N18" s="258"/>
      <c r="O18" s="257">
        <v>10115</v>
      </c>
      <c r="P18" s="261"/>
      <c r="Q18" s="257">
        <v>11658</v>
      </c>
      <c r="R18" s="258"/>
      <c r="S18" s="257">
        <v>9333</v>
      </c>
      <c r="T18" s="261"/>
      <c r="U18" s="537">
        <f t="shared" si="0"/>
        <v>24.911603985856637</v>
      </c>
      <c r="V18" s="695"/>
      <c r="W18" s="552">
        <v>37810</v>
      </c>
      <c r="X18" s="258"/>
      <c r="Y18" s="257">
        <v>31247</v>
      </c>
      <c r="Z18" s="261"/>
      <c r="AA18" s="593">
        <f t="shared" si="1"/>
        <v>21.003616347169331</v>
      </c>
    </row>
    <row r="19" spans="1:27" x14ac:dyDescent="0.25">
      <c r="A19" s="255" t="s">
        <v>43</v>
      </c>
      <c r="B19" s="189"/>
      <c r="C19" s="255" t="s">
        <v>200</v>
      </c>
      <c r="D19" s="256"/>
      <c r="E19" s="260">
        <v>12856</v>
      </c>
      <c r="F19" s="261"/>
      <c r="G19" s="262">
        <v>21826</v>
      </c>
      <c r="H19" s="259"/>
      <c r="I19" s="260">
        <v>13997</v>
      </c>
      <c r="J19" s="261"/>
      <c r="K19" s="262">
        <v>21336</v>
      </c>
      <c r="L19" s="549"/>
      <c r="M19" s="257">
        <v>12242</v>
      </c>
      <c r="N19" s="258"/>
      <c r="O19" s="257">
        <v>15034</v>
      </c>
      <c r="P19" s="261"/>
      <c r="Q19" s="257">
        <v>11299</v>
      </c>
      <c r="R19" s="258"/>
      <c r="S19" s="257">
        <v>7405</v>
      </c>
      <c r="T19" s="261"/>
      <c r="U19" s="537">
        <f t="shared" si="0"/>
        <v>52.586090479405811</v>
      </c>
      <c r="V19" s="695"/>
      <c r="W19" s="552">
        <v>37538</v>
      </c>
      <c r="X19" s="258"/>
      <c r="Y19" s="257">
        <v>43775</v>
      </c>
      <c r="Z19" s="261"/>
      <c r="AA19" s="593">
        <f t="shared" si="1"/>
        <v>-14.24785836664763</v>
      </c>
    </row>
    <row r="20" spans="1:27" x14ac:dyDescent="0.25">
      <c r="A20" s="255" t="s">
        <v>44</v>
      </c>
      <c r="B20" s="189"/>
      <c r="C20" s="255" t="s">
        <v>200</v>
      </c>
      <c r="D20" s="256"/>
      <c r="E20" s="260">
        <v>8186</v>
      </c>
      <c r="F20" s="261"/>
      <c r="G20" s="262">
        <v>12810</v>
      </c>
      <c r="H20" s="259"/>
      <c r="I20" s="260">
        <v>10323</v>
      </c>
      <c r="J20" s="261"/>
      <c r="K20" s="262">
        <v>13127</v>
      </c>
      <c r="L20" s="549"/>
      <c r="M20" s="257">
        <v>8631</v>
      </c>
      <c r="N20" s="258"/>
      <c r="O20" s="257">
        <v>9528</v>
      </c>
      <c r="P20" s="261"/>
      <c r="Q20" s="257">
        <v>7964</v>
      </c>
      <c r="R20" s="258"/>
      <c r="S20" s="257">
        <v>4513</v>
      </c>
      <c r="T20" s="261"/>
      <c r="U20" s="537">
        <f t="shared" si="0"/>
        <v>76.467981387103919</v>
      </c>
      <c r="V20" s="695"/>
      <c r="W20" s="552">
        <v>26918</v>
      </c>
      <c r="X20" s="258"/>
      <c r="Y20" s="257">
        <v>27168</v>
      </c>
      <c r="Z20" s="261"/>
      <c r="AA20" s="593">
        <f t="shared" si="1"/>
        <v>-0.92020023557126029</v>
      </c>
    </row>
    <row r="21" spans="1:27" x14ac:dyDescent="0.25">
      <c r="A21" s="255" t="s">
        <v>45</v>
      </c>
      <c r="B21" s="189"/>
      <c r="C21" s="255" t="s">
        <v>200</v>
      </c>
      <c r="D21" s="256"/>
      <c r="E21" s="260">
        <v>3376</v>
      </c>
      <c r="F21" s="261"/>
      <c r="G21" s="262">
        <v>51</v>
      </c>
      <c r="H21" s="259"/>
      <c r="I21" s="260">
        <v>2479</v>
      </c>
      <c r="J21" s="261"/>
      <c r="K21" s="262">
        <v>1595</v>
      </c>
      <c r="L21" s="549"/>
      <c r="M21" s="257">
        <v>3142</v>
      </c>
      <c r="N21" s="258"/>
      <c r="O21" s="257">
        <v>2469</v>
      </c>
      <c r="P21" s="261"/>
      <c r="Q21" s="257">
        <v>781</v>
      </c>
      <c r="R21" s="258"/>
      <c r="S21" s="257">
        <v>2162</v>
      </c>
      <c r="T21" s="261"/>
      <c r="U21" s="537">
        <f t="shared" si="0"/>
        <v>-63.87604070305273</v>
      </c>
      <c r="V21" s="695"/>
      <c r="W21" s="552">
        <v>6402</v>
      </c>
      <c r="X21" s="258"/>
      <c r="Y21" s="257">
        <v>6226</v>
      </c>
      <c r="Z21" s="261"/>
      <c r="AA21" s="593">
        <f t="shared" si="1"/>
        <v>2.8268551236749118</v>
      </c>
    </row>
    <row r="22" spans="1:27" x14ac:dyDescent="0.25">
      <c r="A22" s="255" t="s">
        <v>46</v>
      </c>
      <c r="B22" s="189"/>
      <c r="C22" s="255" t="s">
        <v>201</v>
      </c>
      <c r="D22" s="256"/>
      <c r="E22" s="260">
        <v>6549</v>
      </c>
      <c r="F22" s="261"/>
      <c r="G22" s="262">
        <v>6525</v>
      </c>
      <c r="H22" s="259"/>
      <c r="I22" s="260">
        <v>7767</v>
      </c>
      <c r="J22" s="261"/>
      <c r="K22" s="262">
        <v>6513</v>
      </c>
      <c r="L22" s="549"/>
      <c r="M22" s="257">
        <v>3289</v>
      </c>
      <c r="N22" s="258"/>
      <c r="O22" s="257">
        <v>6463</v>
      </c>
      <c r="P22" s="261"/>
      <c r="Q22" s="257">
        <v>3558</v>
      </c>
      <c r="R22" s="258"/>
      <c r="S22" s="257">
        <v>2760</v>
      </c>
      <c r="T22" s="261"/>
      <c r="U22" s="537">
        <f t="shared" si="0"/>
        <v>28.913043478260867</v>
      </c>
      <c r="V22" s="695"/>
      <c r="W22" s="552">
        <v>14614</v>
      </c>
      <c r="X22" s="258"/>
      <c r="Y22" s="257">
        <v>15736</v>
      </c>
      <c r="Z22" s="261"/>
      <c r="AA22" s="593">
        <f t="shared" si="1"/>
        <v>-7.1301474326385357</v>
      </c>
    </row>
    <row r="23" spans="1:27" x14ac:dyDescent="0.25">
      <c r="A23" s="255" t="s">
        <v>47</v>
      </c>
      <c r="B23" s="189"/>
      <c r="C23" s="255" t="s">
        <v>201</v>
      </c>
      <c r="D23" s="256"/>
      <c r="E23" s="260">
        <v>377</v>
      </c>
      <c r="F23" s="261"/>
      <c r="G23" s="262">
        <v>480</v>
      </c>
      <c r="H23" s="259"/>
      <c r="I23" s="260">
        <v>284</v>
      </c>
      <c r="J23" s="261"/>
      <c r="K23" s="262">
        <v>401</v>
      </c>
      <c r="L23" s="549"/>
      <c r="M23" s="257">
        <v>193</v>
      </c>
      <c r="N23" s="258"/>
      <c r="O23" s="257">
        <v>479</v>
      </c>
      <c r="P23" s="261"/>
      <c r="Q23" s="257">
        <v>264</v>
      </c>
      <c r="R23" s="258"/>
      <c r="S23" s="257">
        <v>422</v>
      </c>
      <c r="T23" s="261"/>
      <c r="U23" s="537">
        <f t="shared" si="0"/>
        <v>-37.440758293838861</v>
      </c>
      <c r="V23" s="695"/>
      <c r="W23" s="552">
        <v>741</v>
      </c>
      <c r="X23" s="258"/>
      <c r="Y23" s="257">
        <v>1302</v>
      </c>
      <c r="Z23" s="261"/>
      <c r="AA23" s="593">
        <f t="shared" si="1"/>
        <v>-43.087557603686641</v>
      </c>
    </row>
    <row r="24" spans="1:27" s="82" customFormat="1" x14ac:dyDescent="0.25">
      <c r="A24" s="266" t="s">
        <v>48</v>
      </c>
      <c r="B24" s="281"/>
      <c r="C24" s="266"/>
      <c r="D24" s="300"/>
      <c r="E24" s="268">
        <v>395712</v>
      </c>
      <c r="F24" s="303"/>
      <c r="G24" s="262">
        <v>530460</v>
      </c>
      <c r="H24" s="302"/>
      <c r="I24" s="268">
        <v>415535</v>
      </c>
      <c r="J24" s="303"/>
      <c r="K24" s="262">
        <v>449014</v>
      </c>
      <c r="L24" s="635"/>
      <c r="M24" s="267">
        <f>SUM(M4:M23)</f>
        <v>400069</v>
      </c>
      <c r="N24" s="301"/>
      <c r="O24" s="257">
        <v>460059</v>
      </c>
      <c r="P24" s="303"/>
      <c r="Q24" s="267">
        <v>428287</v>
      </c>
      <c r="R24" s="301"/>
      <c r="S24" s="257">
        <v>268076</v>
      </c>
      <c r="T24" s="303"/>
      <c r="U24" s="724">
        <f t="shared" si="0"/>
        <v>59.763276085886098</v>
      </c>
      <c r="V24" s="696"/>
      <c r="W24" s="726">
        <v>1243891</v>
      </c>
      <c r="X24" s="301"/>
      <c r="Y24" s="257">
        <v>1177149</v>
      </c>
      <c r="Z24" s="303"/>
      <c r="AA24" s="616">
        <f t="shared" si="1"/>
        <v>5.6698005095361763</v>
      </c>
    </row>
    <row r="25" spans="1:27" x14ac:dyDescent="0.25">
      <c r="A25" s="255" t="s">
        <v>49</v>
      </c>
      <c r="B25" s="189"/>
      <c r="C25" s="255" t="s">
        <v>200</v>
      </c>
      <c r="D25" s="256"/>
      <c r="E25" s="260">
        <v>1361</v>
      </c>
      <c r="F25" s="261"/>
      <c r="G25" s="262">
        <v>1244</v>
      </c>
      <c r="H25" s="259"/>
      <c r="I25" s="260">
        <v>1515</v>
      </c>
      <c r="J25" s="261"/>
      <c r="K25" s="262">
        <v>1308</v>
      </c>
      <c r="L25" s="549"/>
      <c r="M25" s="257">
        <v>1541</v>
      </c>
      <c r="N25" s="258"/>
      <c r="O25" s="257">
        <v>1396</v>
      </c>
      <c r="P25" s="261"/>
      <c r="Q25" s="257">
        <v>1190</v>
      </c>
      <c r="R25" s="258"/>
      <c r="S25" s="257">
        <v>1175</v>
      </c>
      <c r="T25" s="261"/>
      <c r="U25" s="537">
        <f t="shared" si="0"/>
        <v>1.2765957446808509</v>
      </c>
      <c r="V25" s="695"/>
      <c r="W25" s="552">
        <v>4246</v>
      </c>
      <c r="X25" s="258"/>
      <c r="Y25" s="257">
        <v>3879</v>
      </c>
      <c r="Z25" s="261"/>
      <c r="AA25" s="593">
        <f t="shared" si="1"/>
        <v>9.461201340551689</v>
      </c>
    </row>
    <row r="26" spans="1:27" x14ac:dyDescent="0.25">
      <c r="A26" s="255" t="s">
        <v>50</v>
      </c>
      <c r="B26" s="189"/>
      <c r="C26" s="255" t="s">
        <v>202</v>
      </c>
      <c r="D26" s="256"/>
      <c r="E26" s="260">
        <v>726</v>
      </c>
      <c r="F26" s="261"/>
      <c r="G26" s="262">
        <v>615</v>
      </c>
      <c r="H26" s="259"/>
      <c r="I26" s="260">
        <v>773</v>
      </c>
      <c r="J26" s="261"/>
      <c r="K26" s="262">
        <v>630</v>
      </c>
      <c r="L26" s="549"/>
      <c r="M26" s="257">
        <v>916</v>
      </c>
      <c r="N26" s="258"/>
      <c r="O26" s="257">
        <v>590</v>
      </c>
      <c r="P26" s="261"/>
      <c r="Q26" s="257">
        <v>785</v>
      </c>
      <c r="R26" s="258"/>
      <c r="S26" s="257">
        <v>489</v>
      </c>
      <c r="T26" s="261"/>
      <c r="U26" s="537">
        <f t="shared" si="0"/>
        <v>60.531697341513294</v>
      </c>
      <c r="V26" s="695"/>
      <c r="W26" s="552">
        <v>2474</v>
      </c>
      <c r="X26" s="258"/>
      <c r="Y26" s="257">
        <v>1709</v>
      </c>
      <c r="Z26" s="261"/>
      <c r="AA26" s="593">
        <f t="shared" si="1"/>
        <v>44.763019309537746</v>
      </c>
    </row>
    <row r="27" spans="1:27" x14ac:dyDescent="0.25">
      <c r="A27" s="255" t="s">
        <v>51</v>
      </c>
      <c r="B27" s="189"/>
      <c r="C27" s="255" t="s">
        <v>202</v>
      </c>
      <c r="D27" s="256"/>
      <c r="E27" s="260">
        <v>131</v>
      </c>
      <c r="F27" s="261"/>
      <c r="G27" s="262">
        <v>286</v>
      </c>
      <c r="H27" s="259"/>
      <c r="I27" s="260">
        <v>212</v>
      </c>
      <c r="J27" s="261"/>
      <c r="K27" s="262">
        <v>185</v>
      </c>
      <c r="L27" s="549"/>
      <c r="M27" s="257">
        <v>297</v>
      </c>
      <c r="N27" s="258"/>
      <c r="O27" s="257">
        <v>177</v>
      </c>
      <c r="P27" s="261"/>
      <c r="Q27" s="257">
        <v>118</v>
      </c>
      <c r="R27" s="258"/>
      <c r="S27" s="257">
        <v>135</v>
      </c>
      <c r="T27" s="261"/>
      <c r="U27" s="537">
        <f t="shared" si="0"/>
        <v>-12.592592592592592</v>
      </c>
      <c r="V27" s="695"/>
      <c r="W27" s="552">
        <v>627</v>
      </c>
      <c r="X27" s="258"/>
      <c r="Y27" s="257">
        <v>497</v>
      </c>
      <c r="Z27" s="261"/>
      <c r="AA27" s="593">
        <f t="shared" si="1"/>
        <v>26.156941649899395</v>
      </c>
    </row>
    <row r="28" spans="1:27" s="82" customFormat="1" x14ac:dyDescent="0.25">
      <c r="A28" s="266" t="s">
        <v>52</v>
      </c>
      <c r="B28" s="281"/>
      <c r="C28" s="266"/>
      <c r="D28" s="300"/>
      <c r="E28" s="268">
        <v>2218</v>
      </c>
      <c r="F28" s="303"/>
      <c r="G28" s="262">
        <v>2145</v>
      </c>
      <c r="H28" s="302"/>
      <c r="I28" s="268">
        <v>2500</v>
      </c>
      <c r="J28" s="303"/>
      <c r="K28" s="262">
        <v>2123</v>
      </c>
      <c r="L28" s="635"/>
      <c r="M28" s="267">
        <f>SUM(M25:M27)</f>
        <v>2754</v>
      </c>
      <c r="N28" s="301"/>
      <c r="O28" s="257">
        <v>2163</v>
      </c>
      <c r="P28" s="303"/>
      <c r="Q28" s="267">
        <v>2093</v>
      </c>
      <c r="R28" s="301"/>
      <c r="S28" s="257">
        <v>1799</v>
      </c>
      <c r="T28" s="303"/>
      <c r="U28" s="629">
        <f t="shared" si="0"/>
        <v>16.342412451361866</v>
      </c>
      <c r="V28" s="696"/>
      <c r="W28" s="553">
        <v>7347</v>
      </c>
      <c r="X28" s="301"/>
      <c r="Y28" s="257">
        <v>6085</v>
      </c>
      <c r="Z28" s="303"/>
      <c r="AA28" s="616">
        <f t="shared" si="1"/>
        <v>20.739523418241578</v>
      </c>
    </row>
    <row r="29" spans="1:27" x14ac:dyDescent="0.25">
      <c r="A29" s="255" t="s">
        <v>298</v>
      </c>
      <c r="B29" s="189"/>
      <c r="C29" s="255" t="s">
        <v>201</v>
      </c>
      <c r="D29" s="256"/>
      <c r="E29" s="257" t="s">
        <v>223</v>
      </c>
      <c r="F29" s="258"/>
      <c r="G29" s="257" t="s">
        <v>223</v>
      </c>
      <c r="H29" s="259"/>
      <c r="I29" s="260">
        <v>1171</v>
      </c>
      <c r="J29" s="261"/>
      <c r="K29" s="262" t="s">
        <v>223</v>
      </c>
      <c r="L29" s="549"/>
      <c r="M29" s="257">
        <v>1209</v>
      </c>
      <c r="N29" s="258"/>
      <c r="O29" s="257" t="s">
        <v>223</v>
      </c>
      <c r="P29" s="258"/>
      <c r="Q29" s="257">
        <v>1092</v>
      </c>
      <c r="R29" s="258"/>
      <c r="S29" s="257" t="s">
        <v>223</v>
      </c>
      <c r="T29" s="258"/>
      <c r="U29" s="537" t="s">
        <v>11</v>
      </c>
      <c r="V29" s="695"/>
      <c r="W29" s="552">
        <v>3472</v>
      </c>
      <c r="X29" s="258"/>
      <c r="Y29" s="658" t="s">
        <v>223</v>
      </c>
      <c r="Z29" s="258"/>
      <c r="AA29" s="593" t="s">
        <v>11</v>
      </c>
    </row>
    <row r="30" spans="1:27" x14ac:dyDescent="0.25">
      <c r="A30" s="255" t="s">
        <v>299</v>
      </c>
      <c r="B30" s="189"/>
      <c r="C30" s="255" t="s">
        <v>201</v>
      </c>
      <c r="D30" s="256"/>
      <c r="E30" s="257" t="s">
        <v>223</v>
      </c>
      <c r="F30" s="258"/>
      <c r="G30" s="257" t="s">
        <v>223</v>
      </c>
      <c r="H30" s="259"/>
      <c r="I30" s="260">
        <v>1155</v>
      </c>
      <c r="J30" s="261"/>
      <c r="K30" s="262" t="s">
        <v>223</v>
      </c>
      <c r="L30" s="549"/>
      <c r="M30" s="257">
        <v>1194</v>
      </c>
      <c r="N30" s="258"/>
      <c r="O30" s="257" t="s">
        <v>223</v>
      </c>
      <c r="P30" s="258"/>
      <c r="Q30" s="257">
        <v>967</v>
      </c>
      <c r="R30" s="258"/>
      <c r="S30" s="257" t="s">
        <v>223</v>
      </c>
      <c r="T30" s="258"/>
      <c r="U30" s="537" t="s">
        <v>11</v>
      </c>
      <c r="V30" s="695"/>
      <c r="W30" s="552">
        <v>3316</v>
      </c>
      <c r="X30" s="258"/>
      <c r="Y30" s="658" t="s">
        <v>223</v>
      </c>
      <c r="Z30" s="258"/>
      <c r="AA30" s="593" t="s">
        <v>11</v>
      </c>
    </row>
    <row r="31" spans="1:27" x14ac:dyDescent="0.25">
      <c r="A31" s="255" t="s">
        <v>300</v>
      </c>
      <c r="B31" s="189"/>
      <c r="C31" s="255" t="s">
        <v>201</v>
      </c>
      <c r="D31" s="256"/>
      <c r="E31" s="257" t="s">
        <v>223</v>
      </c>
      <c r="F31" s="258"/>
      <c r="G31" s="257" t="s">
        <v>223</v>
      </c>
      <c r="H31" s="259"/>
      <c r="I31" s="260">
        <v>1938</v>
      </c>
      <c r="J31" s="261"/>
      <c r="K31" s="262" t="s">
        <v>223</v>
      </c>
      <c r="L31" s="549"/>
      <c r="M31" s="257">
        <v>1913</v>
      </c>
      <c r="N31" s="258"/>
      <c r="O31" s="257" t="s">
        <v>223</v>
      </c>
      <c r="P31" s="258"/>
      <c r="Q31" s="257">
        <v>1468</v>
      </c>
      <c r="R31" s="258"/>
      <c r="S31" s="257" t="s">
        <v>223</v>
      </c>
      <c r="T31" s="258"/>
      <c r="U31" s="537" t="s">
        <v>11</v>
      </c>
      <c r="V31" s="695"/>
      <c r="W31" s="552">
        <v>5319</v>
      </c>
      <c r="X31" s="258"/>
      <c r="Y31" s="658" t="s">
        <v>223</v>
      </c>
      <c r="Z31" s="258"/>
      <c r="AA31" s="593" t="s">
        <v>11</v>
      </c>
    </row>
    <row r="32" spans="1:27" s="82" customFormat="1" ht="15.75" customHeight="1" x14ac:dyDescent="0.25">
      <c r="A32" s="266" t="s">
        <v>368</v>
      </c>
      <c r="B32" s="281"/>
      <c r="C32" s="266"/>
      <c r="D32" s="300"/>
      <c r="E32" s="268" t="s">
        <v>223</v>
      </c>
      <c r="F32" s="303"/>
      <c r="G32" s="262" t="s">
        <v>223</v>
      </c>
      <c r="H32" s="302"/>
      <c r="I32" s="268">
        <v>4264</v>
      </c>
      <c r="J32" s="303"/>
      <c r="K32" s="262" t="s">
        <v>223</v>
      </c>
      <c r="L32" s="635"/>
      <c r="M32" s="267">
        <f>SUM(M29:M31)</f>
        <v>4316</v>
      </c>
      <c r="N32" s="301"/>
      <c r="O32" s="257" t="s">
        <v>223</v>
      </c>
      <c r="P32" s="303"/>
      <c r="Q32" s="267">
        <v>3527</v>
      </c>
      <c r="R32" s="301"/>
      <c r="S32" s="257" t="s">
        <v>223</v>
      </c>
      <c r="T32" s="303"/>
      <c r="U32" s="537" t="s">
        <v>11</v>
      </c>
      <c r="V32" s="696"/>
      <c r="W32" s="553">
        <v>12107</v>
      </c>
      <c r="X32" s="301"/>
      <c r="Y32" s="658" t="s">
        <v>223</v>
      </c>
      <c r="Z32" s="303"/>
      <c r="AA32" s="616" t="s">
        <v>11</v>
      </c>
    </row>
    <row r="33" spans="1:29" s="82" customFormat="1" x14ac:dyDescent="0.25">
      <c r="A33" s="266" t="s">
        <v>291</v>
      </c>
      <c r="B33" s="281"/>
      <c r="C33" s="266"/>
      <c r="D33" s="300"/>
      <c r="E33" s="268">
        <v>397930</v>
      </c>
      <c r="F33" s="303"/>
      <c r="G33" s="262">
        <v>532605</v>
      </c>
      <c r="H33" s="302"/>
      <c r="I33" s="268">
        <v>422299</v>
      </c>
      <c r="J33" s="303"/>
      <c r="K33" s="262">
        <v>451137</v>
      </c>
      <c r="L33" s="635"/>
      <c r="M33" s="267">
        <f>M32+M28+M24</f>
        <v>407139</v>
      </c>
      <c r="N33" s="301"/>
      <c r="O33" s="257">
        <v>462222</v>
      </c>
      <c r="P33" s="303"/>
      <c r="Q33" s="725">
        <v>433907</v>
      </c>
      <c r="R33" s="301"/>
      <c r="S33" s="257">
        <v>269875</v>
      </c>
      <c r="T33" s="303"/>
      <c r="U33" s="724">
        <f t="shared" si="0"/>
        <v>60.780731820287173</v>
      </c>
      <c r="V33" s="696"/>
      <c r="W33" s="726">
        <v>1263345</v>
      </c>
      <c r="X33" s="301"/>
      <c r="Y33" s="257">
        <v>1183234</v>
      </c>
      <c r="Z33" s="303"/>
      <c r="AA33" s="616">
        <f t="shared" si="1"/>
        <v>6.7705120035428319</v>
      </c>
    </row>
    <row r="34" spans="1:29" x14ac:dyDescent="0.25">
      <c r="A34" s="270"/>
      <c r="B34" s="270"/>
      <c r="C34" s="270"/>
      <c r="D34" s="270"/>
      <c r="E34" s="274"/>
      <c r="F34" s="272"/>
      <c r="G34" s="271"/>
      <c r="H34" s="273"/>
      <c r="I34" s="274"/>
      <c r="J34" s="272"/>
      <c r="K34" s="271"/>
      <c r="L34" s="549"/>
      <c r="M34" s="271"/>
      <c r="N34" s="272"/>
      <c r="O34" s="271"/>
      <c r="P34" s="272"/>
      <c r="Q34" s="271"/>
      <c r="R34" s="272"/>
      <c r="S34" s="271"/>
      <c r="T34" s="272"/>
      <c r="U34" s="275"/>
      <c r="V34" s="263"/>
      <c r="W34" s="276"/>
      <c r="X34" s="272"/>
      <c r="Y34" s="271"/>
      <c r="Z34" s="272"/>
      <c r="AA34" s="277"/>
    </row>
    <row r="35" spans="1:29" ht="20.25" customHeight="1" x14ac:dyDescent="0.25">
      <c r="A35" s="398" t="s">
        <v>288</v>
      </c>
      <c r="B35" s="399"/>
      <c r="C35" s="399"/>
      <c r="D35" s="399"/>
      <c r="E35" s="403">
        <v>159737</v>
      </c>
      <c r="F35" s="404"/>
      <c r="G35" s="405">
        <v>206979</v>
      </c>
      <c r="H35" s="402"/>
      <c r="I35" s="403">
        <v>142604</v>
      </c>
      <c r="J35" s="404"/>
      <c r="K35" s="405">
        <v>164643</v>
      </c>
      <c r="L35" s="550"/>
      <c r="M35" s="400">
        <v>142435</v>
      </c>
      <c r="N35" s="401"/>
      <c r="O35" s="400">
        <v>169386</v>
      </c>
      <c r="P35" s="404"/>
      <c r="Q35" s="400">
        <v>117480</v>
      </c>
      <c r="R35" s="401"/>
      <c r="S35" s="400">
        <v>113242</v>
      </c>
      <c r="T35" s="404"/>
      <c r="U35" s="406"/>
      <c r="V35" s="407"/>
      <c r="W35" s="554">
        <v>462519</v>
      </c>
      <c r="X35" s="401"/>
      <c r="Y35" s="400">
        <v>447271</v>
      </c>
      <c r="Z35" s="404"/>
      <c r="AA35" s="408">
        <f t="shared" si="1"/>
        <v>3.4091188563533068</v>
      </c>
    </row>
    <row r="36" spans="1:29" s="370" customFormat="1" x14ac:dyDescent="0.25">
      <c r="A36" s="398"/>
      <c r="B36" s="639"/>
      <c r="C36" s="639"/>
      <c r="D36" s="639"/>
      <c r="E36" s="641"/>
      <c r="F36" s="642"/>
      <c r="G36" s="641"/>
      <c r="H36" s="639"/>
      <c r="I36" s="403"/>
      <c r="J36" s="404"/>
      <c r="K36" s="405"/>
      <c r="L36" s="550"/>
      <c r="M36" s="640"/>
      <c r="N36" s="639"/>
      <c r="O36" s="640"/>
      <c r="P36" s="642"/>
      <c r="Q36" s="640"/>
      <c r="R36" s="639"/>
      <c r="S36" s="640"/>
      <c r="T36" s="642"/>
      <c r="U36" s="406"/>
      <c r="V36" s="407"/>
      <c r="W36" s="643"/>
      <c r="X36" s="639"/>
      <c r="Y36" s="640"/>
      <c r="Z36" s="642"/>
      <c r="AA36" s="408"/>
    </row>
    <row r="37" spans="1:29" x14ac:dyDescent="0.25">
      <c r="A37" s="633" t="s">
        <v>337</v>
      </c>
      <c r="B37" s="187"/>
      <c r="C37" s="187"/>
      <c r="D37" s="187"/>
      <c r="E37" s="187"/>
      <c r="F37" s="187"/>
      <c r="G37" s="703"/>
      <c r="H37" s="187"/>
      <c r="I37" s="403"/>
      <c r="J37" s="404"/>
      <c r="K37" s="405"/>
      <c r="L37" s="550"/>
      <c r="M37" s="547"/>
      <c r="N37" s="547"/>
      <c r="O37" s="704"/>
      <c r="P37" s="547"/>
      <c r="Q37" s="547"/>
      <c r="R37" s="547"/>
      <c r="S37" s="704"/>
      <c r="T37" s="547"/>
      <c r="U37" s="406"/>
      <c r="V37" s="407"/>
      <c r="W37" s="555"/>
      <c r="X37" s="547"/>
      <c r="Y37" s="704"/>
      <c r="Z37" s="547"/>
      <c r="AA37" s="408"/>
    </row>
    <row r="38" spans="1:29" s="370" customFormat="1" x14ac:dyDescent="0.25">
      <c r="A38" s="634" t="s">
        <v>338</v>
      </c>
      <c r="B38" s="187"/>
      <c r="C38" s="187"/>
      <c r="D38" s="187"/>
      <c r="E38" s="187"/>
      <c r="F38" s="187"/>
      <c r="G38" s="703"/>
      <c r="H38" s="187"/>
      <c r="I38" s="403"/>
      <c r="J38" s="404"/>
      <c r="K38" s="405"/>
      <c r="L38" s="550"/>
      <c r="M38" s="547"/>
      <c r="N38" s="547"/>
      <c r="O38" s="704"/>
      <c r="P38" s="547"/>
      <c r="Q38" s="547"/>
      <c r="R38" s="547"/>
      <c r="S38" s="704"/>
      <c r="T38" s="547"/>
      <c r="U38" s="406"/>
      <c r="V38" s="407"/>
      <c r="W38" s="555"/>
      <c r="X38" s="547"/>
      <c r="Y38" s="704"/>
      <c r="Z38" s="547"/>
      <c r="AA38" s="408"/>
    </row>
    <row r="39" spans="1:29" s="370" customFormat="1" x14ac:dyDescent="0.25">
      <c r="A39" s="634" t="s">
        <v>371</v>
      </c>
      <c r="B39" s="187"/>
      <c r="C39" s="187"/>
      <c r="D39" s="187"/>
      <c r="E39" s="187"/>
      <c r="F39" s="187"/>
      <c r="G39" s="703"/>
      <c r="H39" s="187"/>
      <c r="I39" s="403"/>
      <c r="J39" s="404"/>
      <c r="K39" s="405"/>
      <c r="L39" s="550"/>
      <c r="M39" s="547"/>
      <c r="N39" s="547"/>
      <c r="O39" s="704"/>
      <c r="P39" s="547"/>
      <c r="Q39" s="547"/>
      <c r="R39" s="547"/>
      <c r="S39" s="704"/>
      <c r="T39" s="547"/>
      <c r="U39" s="406"/>
      <c r="V39" s="407"/>
      <c r="W39" s="555"/>
      <c r="X39" s="547"/>
      <c r="Y39" s="704"/>
      <c r="Z39" s="547"/>
      <c r="AA39" s="408"/>
    </row>
    <row r="40" spans="1:29" s="370" customFormat="1" x14ac:dyDescent="0.25">
      <c r="A40" s="634" t="s">
        <v>367</v>
      </c>
      <c r="B40" s="187"/>
      <c r="C40" s="187"/>
      <c r="D40" s="187"/>
      <c r="E40" s="187"/>
      <c r="F40" s="187"/>
      <c r="G40" s="703"/>
      <c r="H40" s="187"/>
      <c r="I40" s="403"/>
      <c r="J40" s="404"/>
      <c r="K40" s="405"/>
      <c r="L40" s="550"/>
      <c r="M40" s="547"/>
      <c r="N40" s="547"/>
      <c r="O40" s="704"/>
      <c r="P40" s="547"/>
      <c r="Q40" s="547"/>
      <c r="R40" s="547"/>
      <c r="S40" s="704"/>
      <c r="T40" s="547"/>
      <c r="U40" s="406"/>
      <c r="V40" s="407"/>
      <c r="W40" s="555"/>
      <c r="X40" s="547"/>
      <c r="Y40" s="704"/>
      <c r="Z40" s="547"/>
      <c r="AA40" s="408"/>
    </row>
    <row r="41" spans="1:29" x14ac:dyDescent="0.25">
      <c r="A41" s="187"/>
      <c r="B41" s="189"/>
      <c r="C41" s="189"/>
      <c r="D41" s="189"/>
      <c r="E41" s="278"/>
      <c r="F41" s="191"/>
      <c r="G41" s="189"/>
      <c r="H41" s="237"/>
      <c r="I41" s="278"/>
      <c r="J41" s="191"/>
      <c r="K41" s="189"/>
      <c r="L41" s="547"/>
      <c r="M41" s="189"/>
      <c r="N41" s="191"/>
      <c r="O41" s="189"/>
      <c r="P41" s="191"/>
      <c r="Q41" s="189"/>
      <c r="R41" s="191"/>
      <c r="S41" s="189"/>
      <c r="T41" s="191"/>
      <c r="U41" s="237"/>
      <c r="V41" s="187"/>
      <c r="W41" s="279"/>
      <c r="X41" s="191"/>
      <c r="Y41" s="189"/>
      <c r="Z41" s="191"/>
      <c r="AA41" s="280"/>
    </row>
    <row r="42" spans="1:29" x14ac:dyDescent="0.25">
      <c r="A42" s="182" t="s">
        <v>323</v>
      </c>
      <c r="B42" s="281"/>
      <c r="C42" s="281"/>
      <c r="D42" s="281"/>
      <c r="E42" s="283"/>
      <c r="F42" s="282"/>
      <c r="G42" s="189"/>
      <c r="H42" s="244"/>
      <c r="I42" s="283"/>
      <c r="J42" s="282"/>
      <c r="K42" s="189"/>
      <c r="L42" s="547"/>
      <c r="M42" s="281"/>
      <c r="N42" s="282"/>
      <c r="O42" s="189"/>
      <c r="P42" s="282"/>
      <c r="Q42" s="281"/>
      <c r="R42" s="282"/>
      <c r="S42" s="189"/>
      <c r="T42" s="282"/>
      <c r="U42" s="244"/>
      <c r="V42" s="187"/>
      <c r="W42" s="284"/>
      <c r="X42" s="282"/>
      <c r="Y42" s="189"/>
      <c r="Z42" s="282"/>
      <c r="AA42" s="285"/>
    </row>
    <row r="43" spans="1:29" x14ac:dyDescent="0.25">
      <c r="A43" s="189"/>
      <c r="B43" s="189"/>
      <c r="C43" s="189"/>
      <c r="D43" s="189"/>
      <c r="E43" s="278"/>
      <c r="F43" s="191"/>
      <c r="G43" s="189"/>
      <c r="H43" s="237"/>
      <c r="I43" s="278"/>
      <c r="J43" s="191"/>
      <c r="K43" s="189"/>
      <c r="L43" s="547"/>
      <c r="M43" s="189"/>
      <c r="N43" s="191"/>
      <c r="O43" s="189"/>
      <c r="P43" s="191"/>
      <c r="Q43" s="189"/>
      <c r="R43" s="191"/>
      <c r="S43" s="189"/>
      <c r="T43" s="191"/>
      <c r="U43" s="237"/>
      <c r="V43" s="187"/>
      <c r="W43" s="279"/>
      <c r="X43" s="191"/>
      <c r="Y43" s="189"/>
      <c r="Z43" s="191"/>
      <c r="AA43" s="280"/>
    </row>
    <row r="44" spans="1:29" ht="15.75" thickBot="1" x14ac:dyDescent="0.3">
      <c r="A44" s="286"/>
      <c r="B44" s="189"/>
      <c r="C44" s="287"/>
      <c r="D44" s="287"/>
      <c r="E44" s="291" t="s">
        <v>228</v>
      </c>
      <c r="F44" s="289"/>
      <c r="G44" s="254" t="s">
        <v>8</v>
      </c>
      <c r="H44" s="290"/>
      <c r="I44" s="291" t="s">
        <v>336</v>
      </c>
      <c r="J44" s="289"/>
      <c r="K44" s="254" t="s">
        <v>212</v>
      </c>
      <c r="L44" s="547"/>
      <c r="M44" s="288" t="s">
        <v>329</v>
      </c>
      <c r="N44" s="289"/>
      <c r="O44" s="254" t="s">
        <v>222</v>
      </c>
      <c r="P44" s="289"/>
      <c r="Q44" s="288" t="s">
        <v>347</v>
      </c>
      <c r="R44" s="289"/>
      <c r="S44" s="254" t="s">
        <v>224</v>
      </c>
      <c r="T44" s="289"/>
      <c r="U44" s="292" t="s">
        <v>215</v>
      </c>
      <c r="V44" s="187"/>
      <c r="W44" s="249" t="s">
        <v>345</v>
      </c>
      <c r="X44" s="196"/>
      <c r="Y44" s="197" t="s">
        <v>346</v>
      </c>
      <c r="Z44" s="289"/>
      <c r="AA44" s="293" t="s">
        <v>215</v>
      </c>
    </row>
    <row r="45" spans="1:29" x14ac:dyDescent="0.25">
      <c r="A45" s="255" t="s">
        <v>53</v>
      </c>
      <c r="B45" s="189"/>
      <c r="C45" s="256"/>
      <c r="D45" s="256"/>
      <c r="E45" s="260">
        <v>1830</v>
      </c>
      <c r="F45" s="261"/>
      <c r="G45" s="262">
        <v>2016</v>
      </c>
      <c r="H45" s="259"/>
      <c r="I45" s="260">
        <v>2983</v>
      </c>
      <c r="J45" s="261"/>
      <c r="K45" s="262">
        <v>3229</v>
      </c>
      <c r="L45" s="549"/>
      <c r="M45" s="257">
        <v>3041</v>
      </c>
      <c r="N45" s="258"/>
      <c r="O45" s="257">
        <v>3606</v>
      </c>
      <c r="P45" s="261"/>
      <c r="Q45" s="257">
        <v>2521</v>
      </c>
      <c r="R45" s="258"/>
      <c r="S45" s="257">
        <v>1592</v>
      </c>
      <c r="T45" s="261"/>
      <c r="U45" s="537">
        <v>58.4</v>
      </c>
      <c r="V45" s="263"/>
      <c r="W45" s="552">
        <v>8545</v>
      </c>
      <c r="X45" s="258"/>
      <c r="Y45" s="257">
        <v>8427</v>
      </c>
      <c r="Z45" s="261"/>
      <c r="AA45" s="593">
        <f t="shared" ref="AA45:AA49" si="2">(W45-Y45)/Y45*100</f>
        <v>1.4002610656224042</v>
      </c>
      <c r="AC45" s="620"/>
    </row>
    <row r="46" spans="1:29" x14ac:dyDescent="0.25">
      <c r="A46" s="255" t="s">
        <v>54</v>
      </c>
      <c r="B46" s="189"/>
      <c r="C46" s="256"/>
      <c r="D46" s="256"/>
      <c r="E46" s="260">
        <v>4274</v>
      </c>
      <c r="F46" s="261"/>
      <c r="G46" s="262">
        <v>2836</v>
      </c>
      <c r="H46" s="259"/>
      <c r="I46" s="260">
        <v>5386</v>
      </c>
      <c r="J46" s="261"/>
      <c r="K46" s="262">
        <v>3842</v>
      </c>
      <c r="L46" s="549"/>
      <c r="M46" s="257">
        <v>6646</v>
      </c>
      <c r="N46" s="258"/>
      <c r="O46" s="257">
        <v>7644</v>
      </c>
      <c r="P46" s="261"/>
      <c r="Q46" s="257">
        <v>6477</v>
      </c>
      <c r="R46" s="258"/>
      <c r="S46" s="257">
        <v>2989</v>
      </c>
      <c r="T46" s="261"/>
      <c r="U46" s="537">
        <v>116.7</v>
      </c>
      <c r="V46" s="263"/>
      <c r="W46" s="552">
        <v>18509</v>
      </c>
      <c r="X46" s="258"/>
      <c r="Y46" s="257">
        <v>14475</v>
      </c>
      <c r="Z46" s="261"/>
      <c r="AA46" s="593">
        <f t="shared" si="2"/>
        <v>27.868739205526772</v>
      </c>
      <c r="AC46" s="620"/>
    </row>
    <row r="47" spans="1:29" x14ac:dyDescent="0.25">
      <c r="A47" s="255" t="s">
        <v>226</v>
      </c>
      <c r="B47" s="189"/>
      <c r="C47" s="256"/>
      <c r="D47" s="256"/>
      <c r="E47" s="260">
        <v>3226</v>
      </c>
      <c r="F47" s="261"/>
      <c r="G47" s="262">
        <v>4029</v>
      </c>
      <c r="H47" s="259"/>
      <c r="I47" s="260">
        <v>4660</v>
      </c>
      <c r="J47" s="261"/>
      <c r="K47" s="262">
        <v>4395</v>
      </c>
      <c r="L47" s="549"/>
      <c r="M47" s="257">
        <v>6928</v>
      </c>
      <c r="N47" s="258"/>
      <c r="O47" s="257">
        <v>6949</v>
      </c>
      <c r="P47" s="261"/>
      <c r="Q47" s="257">
        <v>7777</v>
      </c>
      <c r="R47" s="258"/>
      <c r="S47" s="257">
        <v>3460</v>
      </c>
      <c r="T47" s="261"/>
      <c r="U47" s="537">
        <v>124.8</v>
      </c>
      <c r="V47" s="263"/>
      <c r="W47" s="552">
        <v>19365</v>
      </c>
      <c r="X47" s="258"/>
      <c r="Y47" s="257">
        <v>14804</v>
      </c>
      <c r="Z47" s="261"/>
      <c r="AA47" s="593">
        <f t="shared" si="2"/>
        <v>30.809240745744393</v>
      </c>
      <c r="AC47" s="620"/>
    </row>
    <row r="48" spans="1:29" x14ac:dyDescent="0.25">
      <c r="A48" s="717" t="s">
        <v>55</v>
      </c>
      <c r="B48" s="189"/>
      <c r="C48" s="256"/>
      <c r="D48" s="256"/>
      <c r="E48" s="260">
        <v>2700</v>
      </c>
      <c r="F48" s="261"/>
      <c r="G48" s="262">
        <v>1838</v>
      </c>
      <c r="H48" s="259"/>
      <c r="I48" s="260">
        <v>2728</v>
      </c>
      <c r="J48" s="261"/>
      <c r="K48" s="262">
        <v>4004</v>
      </c>
      <c r="L48" s="549"/>
      <c r="M48" s="257">
        <v>3462</v>
      </c>
      <c r="N48" s="258"/>
      <c r="O48" s="257">
        <v>3315</v>
      </c>
      <c r="P48" s="261"/>
      <c r="Q48" s="257">
        <v>3587</v>
      </c>
      <c r="R48" s="258"/>
      <c r="S48" s="257">
        <v>2159</v>
      </c>
      <c r="T48" s="261"/>
      <c r="U48" s="537">
        <v>66.099999999999994</v>
      </c>
      <c r="V48" s="263"/>
      <c r="W48" s="552">
        <v>9777</v>
      </c>
      <c r="X48" s="258"/>
      <c r="Y48" s="257">
        <v>9478</v>
      </c>
      <c r="Z48" s="261"/>
      <c r="AA48" s="593">
        <f t="shared" si="2"/>
        <v>3.1546739818527119</v>
      </c>
      <c r="AC48" s="620"/>
    </row>
    <row r="49" spans="1:30" s="82" customFormat="1" x14ac:dyDescent="0.25">
      <c r="A49" s="266" t="s">
        <v>56</v>
      </c>
      <c r="B49" s="281"/>
      <c r="C49" s="300"/>
      <c r="D49" s="300"/>
      <c r="E49" s="268">
        <v>12030</v>
      </c>
      <c r="F49" s="303"/>
      <c r="G49" s="262">
        <v>10719</v>
      </c>
      <c r="H49" s="302"/>
      <c r="I49" s="268">
        <v>15757</v>
      </c>
      <c r="J49" s="303"/>
      <c r="K49" s="262">
        <v>15470</v>
      </c>
      <c r="L49" s="635"/>
      <c r="M49" s="267">
        <f>SUM(M45:M48)</f>
        <v>20077</v>
      </c>
      <c r="N49" s="301"/>
      <c r="O49" s="257">
        <v>21514</v>
      </c>
      <c r="P49" s="303"/>
      <c r="Q49" s="267">
        <v>20362</v>
      </c>
      <c r="R49" s="301"/>
      <c r="S49" s="257">
        <v>10200</v>
      </c>
      <c r="T49" s="303"/>
      <c r="U49" s="629">
        <v>99.6</v>
      </c>
      <c r="V49" s="451"/>
      <c r="W49" s="553">
        <v>56196</v>
      </c>
      <c r="X49" s="301"/>
      <c r="Y49" s="257">
        <v>47184</v>
      </c>
      <c r="Z49" s="303"/>
      <c r="AA49" s="616">
        <f t="shared" si="2"/>
        <v>19.09969481180061</v>
      </c>
      <c r="AC49" s="636"/>
    </row>
    <row r="50" spans="1:30" x14ac:dyDescent="0.25">
      <c r="A50" s="270"/>
      <c r="B50" s="270"/>
      <c r="C50" s="270"/>
      <c r="D50" s="270"/>
      <c r="E50" s="296"/>
      <c r="F50" s="295"/>
      <c r="G50" s="294"/>
      <c r="H50" s="233"/>
      <c r="I50" s="296"/>
      <c r="J50" s="295"/>
      <c r="K50" s="294"/>
      <c r="L50" s="547"/>
      <c r="M50" s="294"/>
      <c r="N50" s="295"/>
      <c r="O50" s="294"/>
      <c r="P50" s="295"/>
      <c r="Q50" s="294"/>
      <c r="R50" s="295"/>
      <c r="S50" s="294"/>
      <c r="T50" s="295"/>
      <c r="U50" s="297"/>
      <c r="V50" s="187"/>
      <c r="W50" s="298"/>
      <c r="X50" s="295"/>
      <c r="Y50" s="294"/>
      <c r="Z50" s="295"/>
      <c r="AA50" s="299"/>
    </row>
    <row r="51" spans="1:30" x14ac:dyDescent="0.25">
      <c r="A51" s="632" t="s">
        <v>335</v>
      </c>
      <c r="B51" s="189"/>
      <c r="C51" s="189"/>
      <c r="D51" s="189"/>
      <c r="E51" s="278"/>
      <c r="F51" s="191"/>
      <c r="G51" s="189"/>
      <c r="H51" s="237"/>
      <c r="I51" s="278"/>
      <c r="J51" s="191"/>
      <c r="K51" s="189"/>
      <c r="L51" s="547"/>
      <c r="M51" s="189"/>
      <c r="N51" s="191"/>
      <c r="O51" s="189"/>
      <c r="P51" s="191"/>
      <c r="Q51" s="189"/>
      <c r="R51" s="191"/>
      <c r="S51" s="189"/>
      <c r="T51" s="191"/>
      <c r="U51" s="237"/>
      <c r="V51" s="187"/>
      <c r="W51" s="279"/>
      <c r="X51" s="191"/>
      <c r="Y51" s="189"/>
      <c r="Z51" s="191"/>
      <c r="AA51" s="280"/>
    </row>
    <row r="52" spans="1:30" x14ac:dyDescent="0.25">
      <c r="A52" s="189"/>
      <c r="B52" s="189"/>
      <c r="C52" s="189"/>
      <c r="D52" s="189"/>
      <c r="E52" s="278"/>
      <c r="F52" s="191"/>
      <c r="G52" s="189"/>
      <c r="H52" s="237"/>
      <c r="I52" s="278"/>
      <c r="J52" s="191"/>
      <c r="K52" s="189"/>
      <c r="L52" s="547"/>
      <c r="M52" s="189"/>
      <c r="N52" s="191"/>
      <c r="O52" s="189"/>
      <c r="P52" s="191"/>
      <c r="Q52" s="189"/>
      <c r="R52" s="191"/>
      <c r="S52" s="189"/>
      <c r="T52" s="191"/>
      <c r="U52" s="237"/>
      <c r="V52" s="187"/>
      <c r="W52" s="279"/>
      <c r="X52" s="191"/>
      <c r="Y52" s="189"/>
      <c r="Z52" s="191"/>
      <c r="AA52" s="280"/>
    </row>
    <row r="53" spans="1:30" x14ac:dyDescent="0.25">
      <c r="A53" s="182" t="s">
        <v>324</v>
      </c>
      <c r="B53" s="189"/>
      <c r="C53" s="189"/>
      <c r="D53" s="189"/>
      <c r="E53" s="278"/>
      <c r="F53" s="191"/>
      <c r="G53" s="189"/>
      <c r="H53" s="237"/>
      <c r="I53" s="278"/>
      <c r="J53" s="191"/>
      <c r="K53" s="189"/>
      <c r="L53" s="547"/>
      <c r="M53" s="189"/>
      <c r="N53" s="191"/>
      <c r="O53" s="189"/>
      <c r="P53" s="191"/>
      <c r="Q53" s="189"/>
      <c r="R53" s="191"/>
      <c r="S53" s="189"/>
      <c r="T53" s="191"/>
      <c r="U53" s="237"/>
      <c r="V53" s="187"/>
      <c r="W53" s="279"/>
      <c r="X53" s="191"/>
      <c r="Y53" s="189"/>
      <c r="Z53" s="191"/>
      <c r="AA53" s="280"/>
    </row>
    <row r="54" spans="1:30" x14ac:dyDescent="0.25">
      <c r="A54" s="189"/>
      <c r="B54" s="189"/>
      <c r="C54" s="189"/>
      <c r="D54" s="189"/>
      <c r="E54" s="278"/>
      <c r="F54" s="191"/>
      <c r="G54" s="189"/>
      <c r="H54" s="237"/>
      <c r="I54" s="278"/>
      <c r="J54" s="191"/>
      <c r="K54" s="189"/>
      <c r="L54" s="547"/>
      <c r="M54" s="189"/>
      <c r="N54" s="191"/>
      <c r="O54" s="189"/>
      <c r="P54" s="191"/>
      <c r="Q54" s="189"/>
      <c r="R54" s="191"/>
      <c r="S54" s="189"/>
      <c r="T54" s="191"/>
      <c r="U54" s="237"/>
      <c r="V54" s="187"/>
      <c r="W54" s="279"/>
      <c r="X54" s="191"/>
      <c r="Y54" s="189"/>
      <c r="Z54" s="191"/>
      <c r="AA54" s="280"/>
    </row>
    <row r="55" spans="1:30" ht="15.75" thickBot="1" x14ac:dyDescent="0.3">
      <c r="A55" s="286"/>
      <c r="B55" s="189"/>
      <c r="C55" s="287"/>
      <c r="D55" s="287"/>
      <c r="E55" s="291" t="s">
        <v>228</v>
      </c>
      <c r="F55" s="289"/>
      <c r="G55" s="254" t="s">
        <v>8</v>
      </c>
      <c r="H55" s="290"/>
      <c r="I55" s="291" t="s">
        <v>287</v>
      </c>
      <c r="J55" s="289"/>
      <c r="K55" s="254" t="s">
        <v>212</v>
      </c>
      <c r="L55" s="547"/>
      <c r="M55" s="288" t="s">
        <v>329</v>
      </c>
      <c r="N55" s="289"/>
      <c r="O55" s="254" t="s">
        <v>222</v>
      </c>
      <c r="P55" s="289"/>
      <c r="Q55" s="288" t="s">
        <v>347</v>
      </c>
      <c r="R55" s="289"/>
      <c r="S55" s="254" t="s">
        <v>224</v>
      </c>
      <c r="T55" s="289"/>
      <c r="U55" s="292" t="s">
        <v>215</v>
      </c>
      <c r="V55" s="187"/>
      <c r="W55" s="249" t="s">
        <v>345</v>
      </c>
      <c r="X55" s="196"/>
      <c r="Y55" s="197" t="s">
        <v>346</v>
      </c>
      <c r="Z55" s="289"/>
      <c r="AA55" s="293" t="s">
        <v>215</v>
      </c>
    </row>
    <row r="56" spans="1:30" x14ac:dyDescent="0.25">
      <c r="A56" s="255" t="s">
        <v>57</v>
      </c>
      <c r="B56" s="189"/>
      <c r="C56" s="256"/>
      <c r="D56" s="256"/>
      <c r="E56" s="260">
        <v>332976</v>
      </c>
      <c r="F56" s="261"/>
      <c r="G56" s="262">
        <v>467038</v>
      </c>
      <c r="H56" s="259"/>
      <c r="I56" s="260">
        <v>403915</v>
      </c>
      <c r="J56" s="261"/>
      <c r="K56" s="262">
        <v>468950</v>
      </c>
      <c r="L56" s="549"/>
      <c r="M56" s="257">
        <v>414260</v>
      </c>
      <c r="N56" s="258"/>
      <c r="O56" s="257">
        <v>464581</v>
      </c>
      <c r="P56" s="261"/>
      <c r="Q56" s="257">
        <v>388233</v>
      </c>
      <c r="R56" s="258"/>
      <c r="S56" s="257">
        <v>257284</v>
      </c>
      <c r="T56" s="261"/>
      <c r="U56" s="697">
        <f t="shared" ref="U56:U61" si="3">(Q56-S56)/S56*100</f>
        <v>50.896674492001061</v>
      </c>
      <c r="V56" s="263"/>
      <c r="W56" s="552">
        <v>1206408</v>
      </c>
      <c r="X56" s="258"/>
      <c r="Y56" s="257">
        <v>1190815</v>
      </c>
      <c r="Z56" s="261"/>
      <c r="AA56" s="264">
        <v>-12.4</v>
      </c>
    </row>
    <row r="57" spans="1:30" x14ac:dyDescent="0.25">
      <c r="A57" s="255" t="s">
        <v>58</v>
      </c>
      <c r="B57" s="189"/>
      <c r="C57" s="256"/>
      <c r="D57" s="256"/>
      <c r="E57" s="260">
        <v>20448</v>
      </c>
      <c r="F57" s="265"/>
      <c r="G57" s="262">
        <v>28448</v>
      </c>
      <c r="H57" s="259"/>
      <c r="I57" s="260">
        <v>29086</v>
      </c>
      <c r="J57" s="265"/>
      <c r="K57" s="262">
        <v>25428</v>
      </c>
      <c r="L57" s="549"/>
      <c r="M57" s="257">
        <v>28436</v>
      </c>
      <c r="N57" s="258"/>
      <c r="O57" s="257">
        <v>25361</v>
      </c>
      <c r="P57" s="265"/>
      <c r="Q57" s="257">
        <v>23661</v>
      </c>
      <c r="R57" s="258"/>
      <c r="S57" s="257">
        <v>25739</v>
      </c>
      <c r="T57" s="265"/>
      <c r="U57" s="537">
        <f t="shared" si="3"/>
        <v>-8.073351723066164</v>
      </c>
      <c r="V57" s="263"/>
      <c r="W57" s="552">
        <v>81183</v>
      </c>
      <c r="X57" s="258"/>
      <c r="Y57" s="257">
        <v>76528</v>
      </c>
      <c r="Z57" s="265"/>
      <c r="AA57" s="264">
        <v>13.3</v>
      </c>
      <c r="AD57" s="370"/>
    </row>
    <row r="58" spans="1:30" s="82" customFormat="1" x14ac:dyDescent="0.25">
      <c r="A58" s="266" t="s">
        <v>341</v>
      </c>
      <c r="B58" s="281"/>
      <c r="C58" s="300"/>
      <c r="D58" s="300"/>
      <c r="E58" s="268">
        <v>353424</v>
      </c>
      <c r="F58" s="303"/>
      <c r="G58" s="262">
        <v>495486</v>
      </c>
      <c r="H58" s="302"/>
      <c r="I58" s="268">
        <v>433001</v>
      </c>
      <c r="J58" s="303"/>
      <c r="K58" s="262">
        <v>494378</v>
      </c>
      <c r="L58" s="635"/>
      <c r="M58" s="267">
        <v>442696</v>
      </c>
      <c r="N58" s="301"/>
      <c r="O58" s="257">
        <v>489942</v>
      </c>
      <c r="P58" s="303"/>
      <c r="Q58" s="267">
        <v>411894</v>
      </c>
      <c r="R58" s="301"/>
      <c r="S58" s="257">
        <v>283023</v>
      </c>
      <c r="T58" s="303"/>
      <c r="U58" s="629">
        <f t="shared" si="3"/>
        <v>45.533755207173975</v>
      </c>
      <c r="V58" s="451"/>
      <c r="W58" s="553">
        <v>1287591</v>
      </c>
      <c r="X58" s="301"/>
      <c r="Y58" s="257">
        <v>1267343</v>
      </c>
      <c r="Z58" s="303"/>
      <c r="AA58" s="269">
        <v>-11</v>
      </c>
    </row>
    <row r="59" spans="1:30" s="82" customFormat="1" x14ac:dyDescent="0.25">
      <c r="A59" s="266" t="s">
        <v>52</v>
      </c>
      <c r="B59" s="281"/>
      <c r="C59" s="300"/>
      <c r="D59" s="300"/>
      <c r="E59" s="268">
        <v>201</v>
      </c>
      <c r="F59" s="303"/>
      <c r="G59" s="262">
        <v>264</v>
      </c>
      <c r="H59" s="302"/>
      <c r="I59" s="268">
        <v>238</v>
      </c>
      <c r="J59" s="303"/>
      <c r="K59" s="262">
        <v>180</v>
      </c>
      <c r="L59" s="635"/>
      <c r="M59" s="267">
        <v>265</v>
      </c>
      <c r="N59" s="301"/>
      <c r="O59" s="257">
        <v>187</v>
      </c>
      <c r="P59" s="303"/>
      <c r="Q59" s="267">
        <v>42</v>
      </c>
      <c r="R59" s="301"/>
      <c r="S59" s="257">
        <v>133</v>
      </c>
      <c r="T59" s="303"/>
      <c r="U59" s="629">
        <f t="shared" si="3"/>
        <v>-68.421052631578945</v>
      </c>
      <c r="V59" s="451"/>
      <c r="W59" s="553">
        <v>545</v>
      </c>
      <c r="X59" s="301"/>
      <c r="Y59" s="257">
        <v>500</v>
      </c>
      <c r="Z59" s="303"/>
      <c r="AA59" s="304">
        <v>37.1</v>
      </c>
    </row>
    <row r="60" spans="1:30" s="82" customFormat="1" x14ac:dyDescent="0.25">
      <c r="A60" s="266" t="s">
        <v>340</v>
      </c>
      <c r="B60" s="281"/>
      <c r="C60" s="300"/>
      <c r="D60" s="300"/>
      <c r="E60" s="267" t="s">
        <v>223</v>
      </c>
      <c r="F60" s="448"/>
      <c r="G60" s="257" t="s">
        <v>223</v>
      </c>
      <c r="H60" s="302"/>
      <c r="I60" s="551">
        <v>883</v>
      </c>
      <c r="J60" s="448"/>
      <c r="K60" s="257" t="s">
        <v>223</v>
      </c>
      <c r="L60" s="635"/>
      <c r="M60" s="267">
        <v>597</v>
      </c>
      <c r="N60" s="301"/>
      <c r="O60" s="257" t="s">
        <v>223</v>
      </c>
      <c r="P60" s="303"/>
      <c r="Q60" s="267">
        <v>587</v>
      </c>
      <c r="R60" s="301"/>
      <c r="S60" s="257" t="s">
        <v>223</v>
      </c>
      <c r="T60" s="303"/>
      <c r="U60" s="537" t="s">
        <v>11</v>
      </c>
      <c r="V60" s="451"/>
      <c r="W60" s="553">
        <v>2067</v>
      </c>
      <c r="X60" s="301"/>
      <c r="Y60" s="658" t="s">
        <v>223</v>
      </c>
      <c r="Z60" s="448"/>
      <c r="AA60" s="304" t="s">
        <v>11</v>
      </c>
    </row>
    <row r="61" spans="1:30" s="82" customFormat="1" x14ac:dyDescent="0.25">
      <c r="A61" s="266" t="s">
        <v>59</v>
      </c>
      <c r="B61" s="281"/>
      <c r="C61" s="300"/>
      <c r="D61" s="300"/>
      <c r="E61" s="268">
        <v>353625</v>
      </c>
      <c r="F61" s="448"/>
      <c r="G61" s="262">
        <v>495750</v>
      </c>
      <c r="H61" s="302"/>
      <c r="I61" s="268">
        <v>434122</v>
      </c>
      <c r="J61" s="448"/>
      <c r="K61" s="262">
        <v>494558</v>
      </c>
      <c r="L61" s="635"/>
      <c r="M61" s="268">
        <v>443558</v>
      </c>
      <c r="N61" s="448"/>
      <c r="O61" s="262">
        <v>490129</v>
      </c>
      <c r="P61" s="303"/>
      <c r="Q61" s="268">
        <v>412523</v>
      </c>
      <c r="R61" s="448"/>
      <c r="S61" s="257">
        <v>283156</v>
      </c>
      <c r="T61" s="303"/>
      <c r="U61" s="629">
        <f t="shared" si="3"/>
        <v>45.687536199126981</v>
      </c>
      <c r="V61" s="451"/>
      <c r="W61" s="556">
        <v>1290203</v>
      </c>
      <c r="X61" s="637"/>
      <c r="Y61" s="706">
        <v>1267843</v>
      </c>
      <c r="Z61" s="638"/>
      <c r="AA61" s="619">
        <v>-10.9</v>
      </c>
    </row>
    <row r="62" spans="1:30" x14ac:dyDescent="0.25">
      <c r="P62" s="303"/>
      <c r="T62" s="303"/>
    </row>
    <row r="63" spans="1:30" x14ac:dyDescent="0.25">
      <c r="A63" s="634" t="s">
        <v>339</v>
      </c>
    </row>
  </sheetData>
  <conditionalFormatting sqref="M34:N34 M50:O50 A34:G34 A50:F50">
    <cfRule type="cellIs" dxfId="34" priority="28" operator="notEqual">
      <formula>0</formula>
    </cfRule>
  </conditionalFormatting>
  <conditionalFormatting sqref="G50">
    <cfRule type="cellIs" dxfId="33" priority="26" operator="notEqual">
      <formula>0</formula>
    </cfRule>
  </conditionalFormatting>
  <conditionalFormatting sqref="I34:K34 I50:J50 M34:N34 U34">
    <cfRule type="cellIs" dxfId="32" priority="24" operator="notEqual">
      <formula>0</formula>
    </cfRule>
  </conditionalFormatting>
  <conditionalFormatting sqref="K50 M50:O50">
    <cfRule type="cellIs" dxfId="31" priority="22" operator="notEqual">
      <formula>0</formula>
    </cfRule>
  </conditionalFormatting>
  <conditionalFormatting sqref="W50:Y50">
    <cfRule type="cellIs" dxfId="30" priority="13" operator="notEqual">
      <formula>0</formula>
    </cfRule>
  </conditionalFormatting>
  <conditionalFormatting sqref="U50">
    <cfRule type="cellIs" dxfId="29" priority="21" operator="notEqual">
      <formula>0</formula>
    </cfRule>
  </conditionalFormatting>
  <conditionalFormatting sqref="Y34">
    <cfRule type="cellIs" dxfId="28" priority="10" operator="notEqual">
      <formula>0</formula>
    </cfRule>
  </conditionalFormatting>
  <conditionalFormatting sqref="P34 P50">
    <cfRule type="cellIs" dxfId="27" priority="18" operator="notEqual">
      <formula>0</formula>
    </cfRule>
  </conditionalFormatting>
  <conditionalFormatting sqref="Y34">
    <cfRule type="cellIs" dxfId="26" priority="9" operator="notEqual">
      <formula>0</formula>
    </cfRule>
  </conditionalFormatting>
  <conditionalFormatting sqref="O34">
    <cfRule type="cellIs" dxfId="25" priority="17" operator="notEqual">
      <formula>0</formula>
    </cfRule>
  </conditionalFormatting>
  <conditionalFormatting sqref="O34">
    <cfRule type="cellIs" dxfId="24" priority="16" operator="notEqual">
      <formula>0</formula>
    </cfRule>
  </conditionalFormatting>
  <conditionalFormatting sqref="W34:X34 W50:Y50">
    <cfRule type="cellIs" dxfId="23" priority="15" operator="notEqual">
      <formula>0</formula>
    </cfRule>
  </conditionalFormatting>
  <conditionalFormatting sqref="W34:X34 AA34">
    <cfRule type="cellIs" dxfId="22" priority="14" operator="notEqual">
      <formula>0</formula>
    </cfRule>
  </conditionalFormatting>
  <conditionalFormatting sqref="AA50">
    <cfRule type="cellIs" dxfId="21" priority="12" operator="notEqual">
      <formula>0</formula>
    </cfRule>
  </conditionalFormatting>
  <conditionalFormatting sqref="Z34 Z50">
    <cfRule type="cellIs" dxfId="20" priority="11" operator="notEqual">
      <formula>0</formula>
    </cfRule>
  </conditionalFormatting>
  <conditionalFormatting sqref="H34 H50">
    <cfRule type="cellIs" dxfId="19" priority="8" operator="notEqual">
      <formula>0</formula>
    </cfRule>
  </conditionalFormatting>
  <conditionalFormatting sqref="Q34:R34 Q50:S50">
    <cfRule type="cellIs" dxfId="18" priority="7" operator="notEqual">
      <formula>0</formula>
    </cfRule>
  </conditionalFormatting>
  <conditionalFormatting sqref="Q34:R34">
    <cfRule type="cellIs" dxfId="17" priority="6" operator="notEqual">
      <formula>0</formula>
    </cfRule>
  </conditionalFormatting>
  <conditionalFormatting sqref="Q50:S50">
    <cfRule type="cellIs" dxfId="16" priority="5" operator="notEqual">
      <formula>0</formula>
    </cfRule>
  </conditionalFormatting>
  <conditionalFormatting sqref="T34 T50">
    <cfRule type="cellIs" dxfId="15" priority="4" operator="notEqual">
      <formula>0</formula>
    </cfRule>
  </conditionalFormatting>
  <conditionalFormatting sqref="S34">
    <cfRule type="cellIs" dxfId="14" priority="1" operator="notEqual">
      <formula>0</formula>
    </cfRule>
  </conditionalFormatting>
  <pageMargins left="0.31496062992125984" right="0.11811023622047245" top="0.15748031496062992" bottom="0.15748031496062992" header="0.31496062992125984" footer="0.31496062992125984"/>
  <pageSetup scale="41"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73"/>
  <sheetViews>
    <sheetView showGridLines="0" zoomScale="85" zoomScaleNormal="85" workbookViewId="0">
      <selection activeCell="K1" sqref="K1"/>
    </sheetView>
  </sheetViews>
  <sheetFormatPr baseColWidth="10" defaultColWidth="11.5703125" defaultRowHeight="15" x14ac:dyDescent="0.25"/>
  <cols>
    <col min="1" max="1" width="6.140625" style="1" customWidth="1"/>
    <col min="2" max="2" width="5.42578125" style="1" customWidth="1"/>
    <col min="3" max="3" width="26.5703125" style="1" customWidth="1"/>
    <col min="4" max="4" width="2.7109375" style="1" customWidth="1"/>
    <col min="5" max="5" width="15.140625" style="1" bestFit="1" customWidth="1"/>
    <col min="6" max="6" width="2.7109375" style="1" customWidth="1"/>
    <col min="7" max="7" width="14.85546875" style="85" bestFit="1" customWidth="1"/>
    <col min="8" max="8" width="7.7109375" style="1" customWidth="1"/>
    <col min="9" max="9" width="11.5703125" style="370"/>
    <col min="10" max="10" width="2.7109375" style="370" customWidth="1"/>
    <col min="11" max="11" width="11.5703125" style="85"/>
    <col min="12" max="12" width="7.7109375" style="370" customWidth="1"/>
    <col min="13" max="13" width="13.42578125" style="370" customWidth="1"/>
    <col min="14" max="14" width="2.7109375" style="370" customWidth="1"/>
    <col min="15" max="15" width="11.5703125" style="85"/>
    <col min="16" max="16" width="7.7109375" style="370" customWidth="1"/>
    <col min="17" max="17" width="13.42578125" style="370" customWidth="1"/>
    <col min="18" max="18" width="2.7109375" style="370" customWidth="1"/>
    <col min="19" max="19" width="11.5703125" style="85"/>
    <col min="20" max="20" width="2.7109375" style="370" customWidth="1"/>
    <col min="21" max="21" width="11.5703125" style="370"/>
    <col min="22" max="22" width="7.7109375" style="370" customWidth="1"/>
    <col min="23" max="23" width="14.28515625" style="1" customWidth="1"/>
    <col min="24" max="24" width="2.7109375" style="1" customWidth="1"/>
    <col min="25" max="25" width="14.28515625" style="85" customWidth="1"/>
    <col min="26" max="26" width="2.7109375" style="370" customWidth="1"/>
    <col min="27" max="27" width="14.28515625" style="370" customWidth="1"/>
    <col min="28" max="28" width="11.5703125" style="1"/>
    <col min="29" max="29" width="13.5703125" style="1" bestFit="1" customWidth="1"/>
    <col min="30" max="16384" width="11.5703125" style="1"/>
  </cols>
  <sheetData>
    <row r="1" spans="1:30" x14ac:dyDescent="0.25">
      <c r="A1" s="241" t="s">
        <v>313</v>
      </c>
      <c r="B1" s="241"/>
      <c r="C1" s="241"/>
      <c r="D1" s="242"/>
      <c r="E1" s="242"/>
      <c r="F1" s="243"/>
      <c r="G1" s="188"/>
      <c r="H1" s="187"/>
      <c r="I1" s="242"/>
      <c r="J1" s="243"/>
      <c r="K1" s="188"/>
      <c r="L1" s="281"/>
      <c r="M1" s="242"/>
      <c r="N1" s="243"/>
      <c r="O1" s="188"/>
      <c r="P1" s="243"/>
      <c r="Q1" s="242"/>
      <c r="R1" s="243"/>
      <c r="S1" s="188"/>
      <c r="T1" s="243"/>
      <c r="U1" s="242"/>
      <c r="V1" s="187"/>
      <c r="W1" s="242"/>
      <c r="X1" s="243"/>
      <c r="Y1" s="188"/>
      <c r="Z1" s="243"/>
      <c r="AA1" s="242"/>
    </row>
    <row r="2" spans="1:30" x14ac:dyDescent="0.25">
      <c r="A2" s="241"/>
      <c r="B2" s="241"/>
      <c r="C2" s="241"/>
      <c r="D2" s="242"/>
      <c r="E2" s="449"/>
      <c r="F2" s="450"/>
      <c r="G2" s="192"/>
      <c r="H2" s="187"/>
      <c r="I2" s="242"/>
      <c r="J2" s="243"/>
      <c r="K2" s="188"/>
      <c r="L2" s="281"/>
      <c r="M2" s="449"/>
      <c r="N2" s="450"/>
      <c r="O2" s="192"/>
      <c r="P2" s="450"/>
      <c r="Q2" s="449"/>
      <c r="R2" s="450"/>
      <c r="S2" s="192"/>
      <c r="T2" s="450"/>
      <c r="U2" s="449"/>
      <c r="V2" s="187"/>
      <c r="W2" s="449"/>
      <c r="X2" s="450"/>
      <c r="Y2" s="192"/>
      <c r="Z2" s="450"/>
      <c r="AA2" s="449"/>
    </row>
    <row r="3" spans="1:30" ht="15.75" thickBot="1" x14ac:dyDescent="0.3">
      <c r="A3" s="449"/>
      <c r="B3" s="449"/>
      <c r="C3" s="449"/>
      <c r="D3" s="188"/>
      <c r="E3" s="201" t="s">
        <v>228</v>
      </c>
      <c r="F3" s="202"/>
      <c r="G3" s="203" t="s">
        <v>8</v>
      </c>
      <c r="H3" s="187"/>
      <c r="I3" s="195" t="s">
        <v>287</v>
      </c>
      <c r="J3" s="199"/>
      <c r="K3" s="197" t="s">
        <v>212</v>
      </c>
      <c r="L3" s="200"/>
      <c r="M3" s="201" t="s">
        <v>329</v>
      </c>
      <c r="N3" s="202"/>
      <c r="O3" s="203" t="s">
        <v>222</v>
      </c>
      <c r="P3" s="202"/>
      <c r="Q3" s="201" t="s">
        <v>347</v>
      </c>
      <c r="R3" s="202"/>
      <c r="S3" s="203" t="s">
        <v>224</v>
      </c>
      <c r="T3" s="202"/>
      <c r="U3" s="204" t="s">
        <v>215</v>
      </c>
      <c r="V3" s="187"/>
      <c r="W3" s="205" t="s">
        <v>345</v>
      </c>
      <c r="X3" s="206"/>
      <c r="Y3" s="207" t="s">
        <v>346</v>
      </c>
      <c r="Z3" s="206"/>
      <c r="AA3" s="208" t="s">
        <v>215</v>
      </c>
    </row>
    <row r="4" spans="1:30" s="82" customFormat="1" x14ac:dyDescent="0.25">
      <c r="A4" s="735" t="s">
        <v>60</v>
      </c>
      <c r="B4" s="736"/>
      <c r="C4" s="737"/>
      <c r="D4" s="242"/>
      <c r="E4" s="324">
        <v>125373</v>
      </c>
      <c r="F4" s="325"/>
      <c r="G4" s="715">
        <v>179463</v>
      </c>
      <c r="H4" s="451"/>
      <c r="I4" s="322">
        <v>155331</v>
      </c>
      <c r="J4" s="211"/>
      <c r="K4" s="675">
        <v>156063</v>
      </c>
      <c r="L4" s="645"/>
      <c r="M4" s="324">
        <v>155370</v>
      </c>
      <c r="N4" s="326"/>
      <c r="O4" s="715">
        <v>197065</v>
      </c>
      <c r="P4" s="326"/>
      <c r="Q4" s="324">
        <v>144267</v>
      </c>
      <c r="R4" s="326"/>
      <c r="S4" s="675">
        <v>141355</v>
      </c>
      <c r="T4" s="326"/>
      <c r="U4" s="659">
        <v>2.1</v>
      </c>
      <c r="V4" s="451"/>
      <c r="W4" s="557">
        <v>454984</v>
      </c>
      <c r="X4" s="211"/>
      <c r="Y4" s="675">
        <v>494483</v>
      </c>
      <c r="Z4" s="326"/>
      <c r="AA4" s="615">
        <f>(W4-Y4)/Y4*100</f>
        <v>-7.9879389180214488</v>
      </c>
      <c r="AC4" s="370"/>
      <c r="AD4" s="370"/>
    </row>
    <row r="5" spans="1:30" ht="14.45" customHeight="1" x14ac:dyDescent="0.25">
      <c r="A5" s="453" t="s">
        <v>290</v>
      </c>
      <c r="B5" s="477"/>
      <c r="C5" s="477"/>
      <c r="D5" s="242"/>
      <c r="E5" s="328">
        <v>38051</v>
      </c>
      <c r="F5" s="329"/>
      <c r="G5" s="217">
        <v>61399</v>
      </c>
      <c r="H5" s="263"/>
      <c r="I5" s="212">
        <v>54206</v>
      </c>
      <c r="J5" s="211"/>
      <c r="K5" s="212">
        <v>47706</v>
      </c>
      <c r="L5" s="222"/>
      <c r="M5" s="328">
        <v>51845</v>
      </c>
      <c r="N5" s="326"/>
      <c r="O5" s="217">
        <v>56716</v>
      </c>
      <c r="P5" s="326"/>
      <c r="Q5" s="328">
        <v>49903</v>
      </c>
      <c r="R5" s="326"/>
      <c r="S5" s="212">
        <v>39116</v>
      </c>
      <c r="T5" s="326"/>
      <c r="U5" s="660">
        <v>27.6</v>
      </c>
      <c r="V5" s="263"/>
      <c r="W5" s="558">
        <v>155961</v>
      </c>
      <c r="X5" s="211"/>
      <c r="Y5" s="675">
        <v>143538</v>
      </c>
      <c r="Z5" s="326"/>
      <c r="AA5" s="330">
        <f t="shared" ref="AA5:AA9" si="0">(W5-Y5)/Y5*100</f>
        <v>8.6548509802282325</v>
      </c>
      <c r="AC5" s="370"/>
      <c r="AD5" s="370"/>
    </row>
    <row r="6" spans="1:30" s="82" customFormat="1" ht="14.45" customHeight="1" x14ac:dyDescent="0.25">
      <c r="A6" s="625" t="s">
        <v>70</v>
      </c>
      <c r="B6" s="477"/>
      <c r="C6" s="477"/>
      <c r="D6" s="242"/>
      <c r="E6" s="228">
        <v>137793</v>
      </c>
      <c r="F6" s="326"/>
      <c r="G6" s="224">
        <v>214695</v>
      </c>
      <c r="H6" s="451"/>
      <c r="I6" s="227">
        <v>162735</v>
      </c>
      <c r="J6" s="211"/>
      <c r="K6" s="219">
        <v>207730</v>
      </c>
      <c r="L6" s="214"/>
      <c r="M6" s="228">
        <v>159020</v>
      </c>
      <c r="N6" s="326"/>
      <c r="O6" s="224">
        <v>211621</v>
      </c>
      <c r="P6" s="326"/>
      <c r="Q6" s="228">
        <v>178018</v>
      </c>
      <c r="R6" s="326"/>
      <c r="S6" s="219">
        <v>145080</v>
      </c>
      <c r="T6" s="326"/>
      <c r="U6" s="661">
        <v>22.7</v>
      </c>
      <c r="V6" s="451"/>
      <c r="W6" s="544">
        <v>499773</v>
      </c>
      <c r="X6" s="211"/>
      <c r="Y6" s="675">
        <v>564431</v>
      </c>
      <c r="Z6" s="326"/>
      <c r="AA6" s="452">
        <f t="shared" si="0"/>
        <v>-11.45543033603753</v>
      </c>
      <c r="AC6" s="370"/>
      <c r="AD6" s="370"/>
    </row>
    <row r="7" spans="1:30" s="82" customFormat="1" ht="14.45" customHeight="1" x14ac:dyDescent="0.25">
      <c r="A7" s="625" t="s">
        <v>73</v>
      </c>
      <c r="B7" s="477"/>
      <c r="C7" s="477"/>
      <c r="D7" s="242"/>
      <c r="E7" s="228">
        <v>33557</v>
      </c>
      <c r="F7" s="326"/>
      <c r="G7" s="224">
        <v>63053</v>
      </c>
      <c r="H7" s="451"/>
      <c r="I7" s="227">
        <v>37019</v>
      </c>
      <c r="J7" s="211"/>
      <c r="K7" s="219">
        <v>55609</v>
      </c>
      <c r="L7" s="214"/>
      <c r="M7" s="228">
        <v>50014</v>
      </c>
      <c r="N7" s="326"/>
      <c r="O7" s="224">
        <v>67728</v>
      </c>
      <c r="P7" s="326"/>
      <c r="Q7" s="228">
        <v>50996</v>
      </c>
      <c r="R7" s="326"/>
      <c r="S7" s="219">
        <v>41616</v>
      </c>
      <c r="T7" s="326"/>
      <c r="U7" s="662">
        <v>22.5</v>
      </c>
      <c r="V7" s="451"/>
      <c r="W7" s="544">
        <v>138029</v>
      </c>
      <c r="X7" s="211"/>
      <c r="Y7" s="675">
        <v>164953</v>
      </c>
      <c r="Z7" s="326"/>
      <c r="AA7" s="333">
        <f t="shared" si="0"/>
        <v>-16.322225118670168</v>
      </c>
      <c r="AC7" s="370"/>
      <c r="AD7" s="370"/>
    </row>
    <row r="8" spans="1:30" ht="14.45" customHeight="1" x14ac:dyDescent="0.25">
      <c r="A8" s="453" t="s">
        <v>76</v>
      </c>
      <c r="B8" s="477"/>
      <c r="C8" s="477"/>
      <c r="D8" s="242"/>
      <c r="E8" s="229">
        <v>37668</v>
      </c>
      <c r="F8" s="316"/>
      <c r="G8" s="224">
        <v>50189</v>
      </c>
      <c r="H8" s="263"/>
      <c r="I8" s="219">
        <v>35741</v>
      </c>
      <c r="J8" s="220"/>
      <c r="K8" s="219">
        <v>45863</v>
      </c>
      <c r="L8" s="222"/>
      <c r="M8" s="229">
        <v>42357</v>
      </c>
      <c r="N8" s="316"/>
      <c r="O8" s="224">
        <v>44888</v>
      </c>
      <c r="P8" s="316"/>
      <c r="Q8" s="229">
        <v>41407</v>
      </c>
      <c r="R8" s="316"/>
      <c r="S8" s="219">
        <v>39969</v>
      </c>
      <c r="T8" s="316"/>
      <c r="U8" s="663">
        <v>3.6</v>
      </c>
      <c r="V8" s="263"/>
      <c r="W8" s="543">
        <v>119489</v>
      </c>
      <c r="X8" s="220"/>
      <c r="Y8" s="675">
        <v>130720</v>
      </c>
      <c r="Z8" s="316"/>
      <c r="AA8" s="331">
        <f t="shared" si="0"/>
        <v>-8.5916462668298657</v>
      </c>
      <c r="AC8" s="370"/>
      <c r="AD8" s="370"/>
    </row>
    <row r="9" spans="1:30" s="82" customFormat="1" ht="14.45" customHeight="1" x14ac:dyDescent="0.25">
      <c r="A9" s="656" t="s">
        <v>77</v>
      </c>
      <c r="B9" s="657"/>
      <c r="C9" s="657"/>
      <c r="D9" s="242"/>
      <c r="E9" s="227">
        <v>334391</v>
      </c>
      <c r="F9" s="211"/>
      <c r="G9" s="219">
        <v>507400</v>
      </c>
      <c r="H9" s="451"/>
      <c r="I9" s="227">
        <v>390826</v>
      </c>
      <c r="J9" s="211"/>
      <c r="K9" s="219">
        <v>465265</v>
      </c>
      <c r="L9" s="645"/>
      <c r="M9" s="227">
        <v>406761</v>
      </c>
      <c r="N9" s="211"/>
      <c r="O9" s="219">
        <v>521302</v>
      </c>
      <c r="P9" s="334"/>
      <c r="Q9" s="227">
        <v>414688</v>
      </c>
      <c r="R9" s="211"/>
      <c r="S9" s="219">
        <v>368020</v>
      </c>
      <c r="T9" s="334"/>
      <c r="U9" s="662">
        <v>12.7</v>
      </c>
      <c r="V9" s="451"/>
      <c r="W9" s="544">
        <v>1212275</v>
      </c>
      <c r="X9" s="211"/>
      <c r="Y9" s="675">
        <v>1354587</v>
      </c>
      <c r="Z9" s="334"/>
      <c r="AA9" s="333">
        <f t="shared" si="0"/>
        <v>-10.505932804611295</v>
      </c>
      <c r="AC9" s="766"/>
      <c r="AD9" s="370"/>
    </row>
    <row r="10" spans="1:30" s="370" customFormat="1" ht="14.45" customHeight="1" x14ac:dyDescent="0.25">
      <c r="A10" s="464"/>
      <c r="B10" s="465"/>
      <c r="C10" s="466"/>
      <c r="D10" s="242"/>
      <c r="E10" s="467"/>
      <c r="F10" s="334"/>
      <c r="G10" s="468"/>
      <c r="H10" s="263"/>
      <c r="I10" s="467"/>
      <c r="J10" s="211"/>
      <c r="K10" s="468"/>
      <c r="L10" s="323"/>
      <c r="M10" s="215"/>
      <c r="N10" s="334"/>
      <c r="O10" s="217"/>
      <c r="P10" s="334"/>
      <c r="Q10" s="215"/>
      <c r="R10" s="334"/>
      <c r="S10" s="217"/>
      <c r="T10" s="334"/>
      <c r="U10" s="664"/>
      <c r="V10" s="263"/>
      <c r="W10" s="559"/>
      <c r="X10" s="211"/>
      <c r="Y10" s="468"/>
      <c r="Z10" s="334"/>
      <c r="AA10" s="560"/>
    </row>
    <row r="11" spans="1:30" s="370" customFormat="1" ht="14.45" customHeight="1" x14ac:dyDescent="0.25">
      <c r="A11" s="464"/>
      <c r="B11" s="465"/>
      <c r="C11" s="466"/>
      <c r="D11" s="242"/>
      <c r="E11" s="467"/>
      <c r="F11" s="334"/>
      <c r="G11" s="468"/>
      <c r="H11" s="263"/>
      <c r="I11" s="467"/>
      <c r="J11" s="211"/>
      <c r="K11" s="468"/>
      <c r="L11" s="323"/>
      <c r="M11" s="665"/>
      <c r="N11" s="334"/>
      <c r="O11" s="469"/>
      <c r="P11" s="334"/>
      <c r="Q11" s="665"/>
      <c r="R11" s="334"/>
      <c r="S11" s="469"/>
      <c r="T11" s="334"/>
      <c r="U11" s="666"/>
      <c r="V11" s="263"/>
      <c r="W11" s="559"/>
      <c r="X11" s="211"/>
      <c r="Y11" s="468"/>
      <c r="Z11" s="334"/>
      <c r="AA11" s="560"/>
    </row>
    <row r="12" spans="1:30" ht="14.45" customHeight="1" x14ac:dyDescent="0.25">
      <c r="A12" s="478"/>
      <c r="B12" s="478"/>
      <c r="C12" s="478"/>
      <c r="D12" s="242"/>
      <c r="E12" s="449"/>
      <c r="F12" s="450"/>
      <c r="G12" s="192"/>
      <c r="H12" s="187"/>
      <c r="I12" s="242"/>
      <c r="J12" s="243"/>
      <c r="K12" s="188"/>
      <c r="L12" s="244"/>
      <c r="M12" s="667"/>
      <c r="N12" s="450"/>
      <c r="O12" s="192"/>
      <c r="P12" s="450"/>
      <c r="Q12" s="667"/>
      <c r="R12" s="450"/>
      <c r="S12" s="192"/>
      <c r="T12" s="450"/>
      <c r="U12" s="668"/>
      <c r="V12" s="187"/>
      <c r="W12" s="246"/>
      <c r="X12" s="243"/>
      <c r="Y12" s="188"/>
      <c r="Z12" s="450"/>
      <c r="AA12" s="561"/>
    </row>
    <row r="13" spans="1:30" ht="14.45" customHeight="1" x14ac:dyDescent="0.25">
      <c r="A13" s="479" t="s">
        <v>314</v>
      </c>
      <c r="B13" s="480"/>
      <c r="C13" s="480"/>
      <c r="D13" s="188"/>
      <c r="E13" s="192"/>
      <c r="F13" s="193"/>
      <c r="G13" s="192"/>
      <c r="H13" s="187"/>
      <c r="I13" s="188"/>
      <c r="J13" s="190"/>
      <c r="K13" s="188"/>
      <c r="L13" s="237"/>
      <c r="M13" s="669"/>
      <c r="N13" s="193"/>
      <c r="O13" s="192"/>
      <c r="P13" s="193"/>
      <c r="Q13" s="669"/>
      <c r="R13" s="193"/>
      <c r="S13" s="192"/>
      <c r="T13" s="193"/>
      <c r="U13" s="670"/>
      <c r="V13" s="187"/>
      <c r="W13" s="239"/>
      <c r="X13" s="190"/>
      <c r="Y13" s="188"/>
      <c r="Z13" s="193"/>
      <c r="AA13" s="562"/>
    </row>
    <row r="14" spans="1:30" s="370" customFormat="1" x14ac:dyDescent="0.25">
      <c r="A14" s="481"/>
      <c r="B14" s="482"/>
      <c r="C14" s="482"/>
      <c r="D14" s="188"/>
      <c r="E14" s="461"/>
      <c r="F14" s="462"/>
      <c r="G14" s="463"/>
      <c r="H14" s="187"/>
      <c r="I14" s="192"/>
      <c r="J14" s="193"/>
      <c r="K14" s="192"/>
      <c r="L14" s="237"/>
      <c r="M14" s="461"/>
      <c r="N14" s="462"/>
      <c r="O14" s="463"/>
      <c r="P14" s="462"/>
      <c r="Q14" s="461"/>
      <c r="R14" s="462"/>
      <c r="S14" s="463"/>
      <c r="T14" s="462"/>
      <c r="U14" s="671"/>
      <c r="V14" s="187"/>
      <c r="W14" s="563"/>
      <c r="X14" s="190"/>
      <c r="Y14" s="192"/>
      <c r="Z14" s="462"/>
      <c r="AA14" s="564"/>
    </row>
    <row r="15" spans="1:30" ht="14.45" customHeight="1" thickBot="1" x14ac:dyDescent="0.3">
      <c r="A15" s="483"/>
      <c r="B15" s="483"/>
      <c r="C15" s="483"/>
      <c r="D15" s="188"/>
      <c r="E15" s="201" t="s">
        <v>228</v>
      </c>
      <c r="F15" s="202"/>
      <c r="G15" s="203" t="s">
        <v>8</v>
      </c>
      <c r="H15" s="187"/>
      <c r="I15" s="195" t="s">
        <v>287</v>
      </c>
      <c r="J15" s="199"/>
      <c r="K15" s="197" t="s">
        <v>212</v>
      </c>
      <c r="L15" s="200"/>
      <c r="M15" s="201" t="s">
        <v>329</v>
      </c>
      <c r="N15" s="202"/>
      <c r="O15" s="203" t="s">
        <v>222</v>
      </c>
      <c r="P15" s="202"/>
      <c r="Q15" s="201" t="s">
        <v>347</v>
      </c>
      <c r="R15" s="202"/>
      <c r="S15" s="203" t="s">
        <v>224</v>
      </c>
      <c r="T15" s="202"/>
      <c r="U15" s="204" t="s">
        <v>215</v>
      </c>
      <c r="V15" s="187"/>
      <c r="W15" s="249" t="s">
        <v>345</v>
      </c>
      <c r="X15" s="196"/>
      <c r="Y15" s="197" t="s">
        <v>346</v>
      </c>
      <c r="Z15" s="202"/>
      <c r="AA15" s="321" t="s">
        <v>215</v>
      </c>
    </row>
    <row r="16" spans="1:30" s="82" customFormat="1" ht="14.45" customHeight="1" x14ac:dyDescent="0.25">
      <c r="A16" s="735" t="s">
        <v>60</v>
      </c>
      <c r="B16" s="736"/>
      <c r="C16" s="737"/>
      <c r="D16" s="242"/>
      <c r="E16" s="324">
        <v>124838</v>
      </c>
      <c r="F16" s="325"/>
      <c r="G16" s="715">
        <v>178891</v>
      </c>
      <c r="H16" s="451"/>
      <c r="I16" s="322">
        <v>153408</v>
      </c>
      <c r="J16" s="211"/>
      <c r="K16" s="675">
        <v>155325</v>
      </c>
      <c r="L16" s="645"/>
      <c r="M16" s="324">
        <v>153198</v>
      </c>
      <c r="N16" s="326"/>
      <c r="O16" s="715">
        <v>196263</v>
      </c>
      <c r="P16" s="326"/>
      <c r="Q16" s="324">
        <v>142734</v>
      </c>
      <c r="R16" s="326"/>
      <c r="S16" s="675">
        <v>140622</v>
      </c>
      <c r="T16" s="326"/>
      <c r="U16" s="708">
        <f>(Q16-S16)/S16*100</f>
        <v>1.5018987071724197</v>
      </c>
      <c r="V16" s="451"/>
      <c r="W16" s="557">
        <v>449340</v>
      </c>
      <c r="X16" s="211"/>
      <c r="Y16" s="675">
        <v>492210</v>
      </c>
      <c r="Z16" s="326"/>
      <c r="AA16" s="615">
        <f>(W16-Y16)/Y16*100</f>
        <v>-8.7096970805144149</v>
      </c>
      <c r="AC16" s="636"/>
    </row>
    <row r="17" spans="1:29" ht="14.45" customHeight="1" x14ac:dyDescent="0.25">
      <c r="A17" s="484"/>
      <c r="B17" s="730" t="s">
        <v>61</v>
      </c>
      <c r="C17" s="731"/>
      <c r="D17" s="188"/>
      <c r="E17" s="328">
        <v>114745</v>
      </c>
      <c r="F17" s="329"/>
      <c r="G17" s="217">
        <v>164444</v>
      </c>
      <c r="H17" s="263"/>
      <c r="I17" s="212">
        <v>141524</v>
      </c>
      <c r="J17" s="211"/>
      <c r="K17" s="212">
        <v>142164</v>
      </c>
      <c r="L17" s="222"/>
      <c r="M17" s="328">
        <v>142762</v>
      </c>
      <c r="N17" s="326"/>
      <c r="O17" s="217">
        <v>180288</v>
      </c>
      <c r="P17" s="326"/>
      <c r="Q17" s="328">
        <v>133252</v>
      </c>
      <c r="R17" s="326"/>
      <c r="S17" s="212">
        <v>126613</v>
      </c>
      <c r="T17" s="326"/>
      <c r="U17" s="709">
        <f t="shared" ref="U17:U34" si="1">(Q17-S17)/S17*100</f>
        <v>5.2435373934746039</v>
      </c>
      <c r="V17" s="263"/>
      <c r="W17" s="558">
        <v>417538</v>
      </c>
      <c r="X17" s="211"/>
      <c r="Y17" s="675">
        <v>449065</v>
      </c>
      <c r="Z17" s="326"/>
      <c r="AA17" s="330">
        <f t="shared" ref="AA17:AA34" si="2">(W17-Y17)/Y17*100</f>
        <v>-7.020587220112902</v>
      </c>
      <c r="AC17" s="620"/>
    </row>
    <row r="18" spans="1:29" ht="14.45" customHeight="1" x14ac:dyDescent="0.25">
      <c r="A18" s="480"/>
      <c r="B18" s="480"/>
      <c r="C18" s="485" t="s">
        <v>62</v>
      </c>
      <c r="D18" s="188"/>
      <c r="E18" s="229">
        <v>37907</v>
      </c>
      <c r="F18" s="316"/>
      <c r="G18" s="224">
        <v>61231</v>
      </c>
      <c r="H18" s="263"/>
      <c r="I18" s="219">
        <v>53754</v>
      </c>
      <c r="J18" s="220"/>
      <c r="K18" s="219">
        <v>47523</v>
      </c>
      <c r="L18" s="222"/>
      <c r="M18" s="229">
        <v>51282</v>
      </c>
      <c r="N18" s="316"/>
      <c r="O18" s="224">
        <v>56508</v>
      </c>
      <c r="P18" s="316"/>
      <c r="Q18" s="229">
        <v>49507</v>
      </c>
      <c r="R18" s="316"/>
      <c r="S18" s="219">
        <v>38945</v>
      </c>
      <c r="T18" s="316"/>
      <c r="U18" s="710">
        <f t="shared" si="1"/>
        <v>27.1202978559507</v>
      </c>
      <c r="V18" s="263"/>
      <c r="W18" s="543">
        <v>154543</v>
      </c>
      <c r="X18" s="220"/>
      <c r="Y18" s="675">
        <v>142976</v>
      </c>
      <c r="Z18" s="316"/>
      <c r="AA18" s="309">
        <f t="shared" si="2"/>
        <v>8.0901689794091318</v>
      </c>
      <c r="AC18" s="620"/>
    </row>
    <row r="19" spans="1:29" ht="14.45" customHeight="1" x14ac:dyDescent="0.25">
      <c r="A19" s="480"/>
      <c r="B19" s="480"/>
      <c r="C19" s="485" t="s">
        <v>63</v>
      </c>
      <c r="D19" s="188"/>
      <c r="E19" s="229">
        <v>21852</v>
      </c>
      <c r="F19" s="316"/>
      <c r="G19" s="224">
        <v>27415</v>
      </c>
      <c r="H19" s="263"/>
      <c r="I19" s="219">
        <v>27201</v>
      </c>
      <c r="J19" s="220"/>
      <c r="K19" s="219">
        <v>29422</v>
      </c>
      <c r="L19" s="222"/>
      <c r="M19" s="229">
        <v>26613</v>
      </c>
      <c r="N19" s="316"/>
      <c r="O19" s="224">
        <v>38444</v>
      </c>
      <c r="P19" s="316"/>
      <c r="Q19" s="229">
        <v>26255</v>
      </c>
      <c r="R19" s="316"/>
      <c r="S19" s="219">
        <v>28275</v>
      </c>
      <c r="T19" s="316"/>
      <c r="U19" s="710">
        <f t="shared" si="1"/>
        <v>-7.1441202475685239</v>
      </c>
      <c r="V19" s="263"/>
      <c r="W19" s="543">
        <v>80069</v>
      </c>
      <c r="X19" s="220"/>
      <c r="Y19" s="675">
        <v>96141</v>
      </c>
      <c r="Z19" s="316"/>
      <c r="AA19" s="309">
        <f t="shared" si="2"/>
        <v>-16.717113406351089</v>
      </c>
      <c r="AC19" s="620"/>
    </row>
    <row r="20" spans="1:29" ht="14.45" customHeight="1" x14ac:dyDescent="0.25">
      <c r="A20" s="480"/>
      <c r="B20" s="480"/>
      <c r="C20" s="485" t="s">
        <v>64</v>
      </c>
      <c r="D20" s="188"/>
      <c r="E20" s="229">
        <v>8741</v>
      </c>
      <c r="F20" s="316"/>
      <c r="G20" s="224">
        <v>15007</v>
      </c>
      <c r="H20" s="263"/>
      <c r="I20" s="219">
        <v>13290</v>
      </c>
      <c r="J20" s="220"/>
      <c r="K20" s="219">
        <v>16396</v>
      </c>
      <c r="L20" s="222"/>
      <c r="M20" s="229">
        <v>13268</v>
      </c>
      <c r="N20" s="316"/>
      <c r="O20" s="224">
        <v>18883</v>
      </c>
      <c r="P20" s="316"/>
      <c r="Q20" s="229">
        <v>12882</v>
      </c>
      <c r="R20" s="316"/>
      <c r="S20" s="219">
        <v>10985</v>
      </c>
      <c r="T20" s="316"/>
      <c r="U20" s="711">
        <f t="shared" si="1"/>
        <v>17.269003186162948</v>
      </c>
      <c r="V20" s="263"/>
      <c r="W20" s="543">
        <v>39440</v>
      </c>
      <c r="X20" s="220"/>
      <c r="Y20" s="675">
        <v>46264</v>
      </c>
      <c r="Z20" s="316"/>
      <c r="AA20" s="331">
        <f t="shared" si="2"/>
        <v>-14.750129690472075</v>
      </c>
      <c r="AC20" s="620"/>
    </row>
    <row r="21" spans="1:29" ht="14.45" customHeight="1" x14ac:dyDescent="0.25">
      <c r="A21" s="480"/>
      <c r="B21" s="480"/>
      <c r="C21" s="485" t="s">
        <v>65</v>
      </c>
      <c r="D21" s="188"/>
      <c r="E21" s="229">
        <v>11390</v>
      </c>
      <c r="F21" s="316"/>
      <c r="G21" s="224">
        <v>15250</v>
      </c>
      <c r="H21" s="263"/>
      <c r="I21" s="219">
        <v>9688</v>
      </c>
      <c r="J21" s="220"/>
      <c r="K21" s="219">
        <v>11592</v>
      </c>
      <c r="L21" s="222"/>
      <c r="M21" s="229">
        <v>11482</v>
      </c>
      <c r="N21" s="316"/>
      <c r="O21" s="224">
        <v>16369</v>
      </c>
      <c r="P21" s="316"/>
      <c r="Q21" s="229">
        <v>9872</v>
      </c>
      <c r="R21" s="316"/>
      <c r="S21" s="219">
        <v>11032</v>
      </c>
      <c r="T21" s="316"/>
      <c r="U21" s="711">
        <f t="shared" si="1"/>
        <v>-10.514865844815082</v>
      </c>
      <c r="V21" s="263"/>
      <c r="W21" s="543">
        <v>31042</v>
      </c>
      <c r="X21" s="220"/>
      <c r="Y21" s="675">
        <v>38993</v>
      </c>
      <c r="Z21" s="316"/>
      <c r="AA21" s="331">
        <f t="shared" si="2"/>
        <v>-20.390839381427437</v>
      </c>
      <c r="AC21" s="620"/>
    </row>
    <row r="22" spans="1:29" ht="14.45" customHeight="1" x14ac:dyDescent="0.25">
      <c r="A22" s="480"/>
      <c r="B22" s="480"/>
      <c r="C22" s="485" t="s">
        <v>66</v>
      </c>
      <c r="D22" s="188"/>
      <c r="E22" s="229">
        <v>7849</v>
      </c>
      <c r="F22" s="316"/>
      <c r="G22" s="224">
        <v>10252</v>
      </c>
      <c r="H22" s="263"/>
      <c r="I22" s="219">
        <v>6554</v>
      </c>
      <c r="J22" s="220"/>
      <c r="K22" s="219">
        <v>8403</v>
      </c>
      <c r="L22" s="222"/>
      <c r="M22" s="229">
        <v>10394</v>
      </c>
      <c r="N22" s="316"/>
      <c r="O22" s="224">
        <v>11882</v>
      </c>
      <c r="P22" s="316"/>
      <c r="Q22" s="229">
        <v>8630</v>
      </c>
      <c r="R22" s="316"/>
      <c r="S22" s="219">
        <v>6633</v>
      </c>
      <c r="T22" s="316"/>
      <c r="U22" s="710">
        <f t="shared" si="1"/>
        <v>30.107040554801749</v>
      </c>
      <c r="V22" s="263"/>
      <c r="W22" s="543">
        <v>25578</v>
      </c>
      <c r="X22" s="220"/>
      <c r="Y22" s="675">
        <v>26918</v>
      </c>
      <c r="Z22" s="316"/>
      <c r="AA22" s="309">
        <f t="shared" si="2"/>
        <v>-4.9780815810981496</v>
      </c>
      <c r="AC22" s="620"/>
    </row>
    <row r="23" spans="1:29" ht="14.45" customHeight="1" x14ac:dyDescent="0.25">
      <c r="A23" s="480"/>
      <c r="B23" s="480"/>
      <c r="C23" s="485" t="s">
        <v>67</v>
      </c>
      <c r="D23" s="188"/>
      <c r="E23" s="229">
        <v>6238</v>
      </c>
      <c r="F23" s="316"/>
      <c r="G23" s="224">
        <v>9221</v>
      </c>
      <c r="H23" s="263"/>
      <c r="I23" s="219">
        <v>6931</v>
      </c>
      <c r="J23" s="220"/>
      <c r="K23" s="219">
        <v>5194</v>
      </c>
      <c r="L23" s="222"/>
      <c r="M23" s="229">
        <v>6681</v>
      </c>
      <c r="N23" s="316"/>
      <c r="O23" s="224">
        <v>9312</v>
      </c>
      <c r="P23" s="316"/>
      <c r="Q23" s="229">
        <v>5361</v>
      </c>
      <c r="R23" s="316"/>
      <c r="S23" s="219">
        <v>6951</v>
      </c>
      <c r="T23" s="316"/>
      <c r="U23" s="711">
        <f t="shared" si="1"/>
        <v>-22.874406560207163</v>
      </c>
      <c r="V23" s="263"/>
      <c r="W23" s="543">
        <v>18973</v>
      </c>
      <c r="X23" s="220"/>
      <c r="Y23" s="675">
        <v>21457</v>
      </c>
      <c r="Z23" s="316"/>
      <c r="AA23" s="331">
        <f t="shared" si="2"/>
        <v>-11.576641655403831</v>
      </c>
      <c r="AC23" s="620"/>
    </row>
    <row r="24" spans="1:29" ht="14.45" customHeight="1" x14ac:dyDescent="0.25">
      <c r="A24" s="484"/>
      <c r="B24" s="738" t="s">
        <v>68</v>
      </c>
      <c r="C24" s="731"/>
      <c r="D24" s="188"/>
      <c r="E24" s="328">
        <v>10093</v>
      </c>
      <c r="F24" s="326"/>
      <c r="G24" s="217">
        <v>14447</v>
      </c>
      <c r="H24" s="263"/>
      <c r="I24" s="212">
        <v>11884</v>
      </c>
      <c r="J24" s="211"/>
      <c r="K24" s="212">
        <v>13161</v>
      </c>
      <c r="L24" s="222"/>
      <c r="M24" s="672">
        <v>10436</v>
      </c>
      <c r="N24" s="303"/>
      <c r="O24" s="623">
        <v>15975</v>
      </c>
      <c r="P24" s="303"/>
      <c r="Q24" s="672">
        <v>9482</v>
      </c>
      <c r="R24" s="303"/>
      <c r="S24" s="212">
        <v>14009</v>
      </c>
      <c r="T24" s="303"/>
      <c r="U24" s="712">
        <f t="shared" si="1"/>
        <v>-32.314940395460063</v>
      </c>
      <c r="V24" s="263"/>
      <c r="W24" s="622">
        <v>31802</v>
      </c>
      <c r="X24" s="211"/>
      <c r="Y24" s="675">
        <v>43145</v>
      </c>
      <c r="Z24" s="326"/>
      <c r="AA24" s="624">
        <f t="shared" si="2"/>
        <v>-26.290416038938464</v>
      </c>
      <c r="AC24" s="620"/>
    </row>
    <row r="25" spans="1:29" ht="14.45" customHeight="1" x14ac:dyDescent="0.25">
      <c r="A25" s="480"/>
      <c r="B25" s="484"/>
      <c r="C25" s="486" t="s">
        <v>69</v>
      </c>
      <c r="D25" s="188"/>
      <c r="E25" s="229">
        <v>2501</v>
      </c>
      <c r="F25" s="316"/>
      <c r="G25" s="224">
        <v>5116</v>
      </c>
      <c r="H25" s="263"/>
      <c r="I25" s="219">
        <v>2357</v>
      </c>
      <c r="J25" s="220"/>
      <c r="K25" s="219">
        <v>4112</v>
      </c>
      <c r="L25" s="222"/>
      <c r="M25" s="229">
        <v>594</v>
      </c>
      <c r="N25" s="316"/>
      <c r="O25" s="224">
        <v>4927</v>
      </c>
      <c r="P25" s="316"/>
      <c r="Q25" s="229">
        <v>318</v>
      </c>
      <c r="R25" s="316"/>
      <c r="S25" s="219">
        <v>4869</v>
      </c>
      <c r="T25" s="316"/>
      <c r="U25" s="711">
        <f t="shared" si="1"/>
        <v>-93.468884781269253</v>
      </c>
      <c r="V25" s="263"/>
      <c r="W25" s="543">
        <v>3269</v>
      </c>
      <c r="X25" s="220"/>
      <c r="Y25" s="675">
        <v>13908</v>
      </c>
      <c r="Z25" s="316"/>
      <c r="AA25" s="331">
        <f t="shared" si="2"/>
        <v>-76.49554213402358</v>
      </c>
      <c r="AC25" s="620"/>
    </row>
    <row r="26" spans="1:29" s="82" customFormat="1" x14ac:dyDescent="0.25">
      <c r="A26" s="735" t="s">
        <v>70</v>
      </c>
      <c r="B26" s="736"/>
      <c r="C26" s="737"/>
      <c r="D26" s="242"/>
      <c r="E26" s="228">
        <v>137661</v>
      </c>
      <c r="F26" s="326"/>
      <c r="G26" s="224">
        <v>214467</v>
      </c>
      <c r="H26" s="451"/>
      <c r="I26" s="227">
        <v>161621</v>
      </c>
      <c r="J26" s="211"/>
      <c r="K26" s="219">
        <v>207386</v>
      </c>
      <c r="L26" s="214"/>
      <c r="M26" s="228">
        <v>157937</v>
      </c>
      <c r="N26" s="326"/>
      <c r="O26" s="224">
        <v>211363</v>
      </c>
      <c r="P26" s="326"/>
      <c r="Q26" s="228">
        <v>176677</v>
      </c>
      <c r="R26" s="326"/>
      <c r="S26" s="219">
        <v>144879</v>
      </c>
      <c r="T26" s="326"/>
      <c r="U26" s="713">
        <f t="shared" si="1"/>
        <v>21.947970375278679</v>
      </c>
      <c r="V26" s="451"/>
      <c r="W26" s="544">
        <v>496235</v>
      </c>
      <c r="X26" s="211"/>
      <c r="Y26" s="675">
        <v>563628</v>
      </c>
      <c r="Z26" s="326"/>
      <c r="AA26" s="333">
        <f t="shared" si="2"/>
        <v>-11.95700000709688</v>
      </c>
      <c r="AC26" s="636"/>
    </row>
    <row r="27" spans="1:29" x14ac:dyDescent="0.25">
      <c r="A27" s="484"/>
      <c r="B27" s="730" t="s">
        <v>71</v>
      </c>
      <c r="C27" s="731"/>
      <c r="D27" s="188"/>
      <c r="E27" s="328">
        <v>122136</v>
      </c>
      <c r="F27" s="326"/>
      <c r="G27" s="217">
        <v>197203</v>
      </c>
      <c r="H27" s="263"/>
      <c r="I27" s="212">
        <v>148180</v>
      </c>
      <c r="J27" s="211"/>
      <c r="K27" s="212">
        <v>185196</v>
      </c>
      <c r="L27" s="222"/>
      <c r="M27" s="328">
        <v>148043</v>
      </c>
      <c r="N27" s="326"/>
      <c r="O27" s="217">
        <v>188192</v>
      </c>
      <c r="P27" s="326"/>
      <c r="Q27" s="328">
        <v>164649</v>
      </c>
      <c r="R27" s="326"/>
      <c r="S27" s="212">
        <v>125176</v>
      </c>
      <c r="T27" s="326"/>
      <c r="U27" s="714">
        <f t="shared" si="1"/>
        <v>31.534000127820029</v>
      </c>
      <c r="V27" s="263"/>
      <c r="W27" s="558">
        <v>460872</v>
      </c>
      <c r="X27" s="211"/>
      <c r="Y27" s="675">
        <v>498564</v>
      </c>
      <c r="Z27" s="326"/>
      <c r="AA27" s="332">
        <f t="shared" si="2"/>
        <v>-7.5601126435121664</v>
      </c>
      <c r="AC27" s="620"/>
    </row>
    <row r="28" spans="1:29" x14ac:dyDescent="0.25">
      <c r="A28" s="732" t="s">
        <v>72</v>
      </c>
      <c r="B28" s="733"/>
      <c r="C28" s="734"/>
      <c r="D28" s="188"/>
      <c r="E28" s="229">
        <v>3904</v>
      </c>
      <c r="F28" s="316"/>
      <c r="G28" s="224">
        <v>6765</v>
      </c>
      <c r="H28" s="263"/>
      <c r="I28" s="219">
        <v>4404</v>
      </c>
      <c r="J28" s="220"/>
      <c r="K28" s="219">
        <v>6258</v>
      </c>
      <c r="L28" s="222"/>
      <c r="M28" s="229">
        <v>5478</v>
      </c>
      <c r="N28" s="316"/>
      <c r="O28" s="224">
        <v>6587</v>
      </c>
      <c r="P28" s="316"/>
      <c r="Q28" s="229">
        <v>5224</v>
      </c>
      <c r="R28" s="316"/>
      <c r="S28" s="219">
        <v>5761</v>
      </c>
      <c r="T28" s="316"/>
      <c r="U28" s="711">
        <f t="shared" si="1"/>
        <v>-9.3212983856969274</v>
      </c>
      <c r="V28" s="263"/>
      <c r="W28" s="543">
        <v>15106</v>
      </c>
      <c r="X28" s="220"/>
      <c r="Y28" s="675">
        <v>18606</v>
      </c>
      <c r="Z28" s="316"/>
      <c r="AA28" s="331">
        <f t="shared" si="2"/>
        <v>-18.811136192626034</v>
      </c>
      <c r="AC28" s="620"/>
    </row>
    <row r="29" spans="1:29" s="82" customFormat="1" x14ac:dyDescent="0.25">
      <c r="A29" s="735" t="s">
        <v>73</v>
      </c>
      <c r="B29" s="736"/>
      <c r="C29" s="737"/>
      <c r="D29" s="242"/>
      <c r="E29" s="228">
        <v>33184</v>
      </c>
      <c r="F29" s="326"/>
      <c r="G29" s="224">
        <v>62517</v>
      </c>
      <c r="H29" s="451"/>
      <c r="I29" s="227">
        <v>35505</v>
      </c>
      <c r="J29" s="211"/>
      <c r="K29" s="219">
        <v>54840</v>
      </c>
      <c r="L29" s="214"/>
      <c r="M29" s="228">
        <v>48049</v>
      </c>
      <c r="N29" s="326"/>
      <c r="O29" s="224">
        <v>66995</v>
      </c>
      <c r="P29" s="326"/>
      <c r="Q29" s="228">
        <v>49267</v>
      </c>
      <c r="R29" s="326"/>
      <c r="S29" s="219">
        <v>41019</v>
      </c>
      <c r="T29" s="326"/>
      <c r="U29" s="713">
        <f t="shared" si="1"/>
        <v>20.10775494283137</v>
      </c>
      <c r="V29" s="451"/>
      <c r="W29" s="544">
        <v>132821</v>
      </c>
      <c r="X29" s="211"/>
      <c r="Y29" s="675">
        <v>162854</v>
      </c>
      <c r="Z29" s="326"/>
      <c r="AA29" s="333">
        <f t="shared" si="2"/>
        <v>-18.441671681383326</v>
      </c>
      <c r="AC29" s="636"/>
    </row>
    <row r="30" spans="1:29" x14ac:dyDescent="0.25">
      <c r="A30" s="732" t="s">
        <v>74</v>
      </c>
      <c r="B30" s="733"/>
      <c r="C30" s="734"/>
      <c r="D30" s="188"/>
      <c r="E30" s="229">
        <v>5125</v>
      </c>
      <c r="F30" s="316"/>
      <c r="G30" s="224">
        <v>7165</v>
      </c>
      <c r="H30" s="263"/>
      <c r="I30" s="219">
        <v>6725</v>
      </c>
      <c r="J30" s="220"/>
      <c r="K30" s="219">
        <v>6420</v>
      </c>
      <c r="L30" s="222"/>
      <c r="M30" s="229">
        <v>8128</v>
      </c>
      <c r="N30" s="316"/>
      <c r="O30" s="224">
        <v>10626</v>
      </c>
      <c r="P30" s="316"/>
      <c r="Q30" s="229">
        <v>6687</v>
      </c>
      <c r="R30" s="316"/>
      <c r="S30" s="219">
        <v>6619</v>
      </c>
      <c r="T30" s="316"/>
      <c r="U30" s="711">
        <f t="shared" si="1"/>
        <v>1.0273455204713704</v>
      </c>
      <c r="V30" s="263"/>
      <c r="W30" s="543">
        <v>21540</v>
      </c>
      <c r="X30" s="220"/>
      <c r="Y30" s="675">
        <v>23665</v>
      </c>
      <c r="Z30" s="316"/>
      <c r="AA30" s="331">
        <f t="shared" si="2"/>
        <v>-8.9795055989858437</v>
      </c>
      <c r="AC30" s="620"/>
    </row>
    <row r="31" spans="1:29" x14ac:dyDescent="0.25">
      <c r="A31" s="732" t="s">
        <v>301</v>
      </c>
      <c r="B31" s="733"/>
      <c r="C31" s="734"/>
      <c r="D31" s="188"/>
      <c r="E31" s="229">
        <v>1461</v>
      </c>
      <c r="F31" s="316"/>
      <c r="G31" s="224">
        <v>3383</v>
      </c>
      <c r="H31" s="263"/>
      <c r="I31" s="219">
        <v>2477</v>
      </c>
      <c r="J31" s="220"/>
      <c r="K31" s="219">
        <v>2816</v>
      </c>
      <c r="L31" s="222"/>
      <c r="M31" s="229">
        <v>2646</v>
      </c>
      <c r="N31" s="316"/>
      <c r="O31" s="224">
        <v>2883</v>
      </c>
      <c r="P31" s="316"/>
      <c r="Q31" s="229">
        <v>2263</v>
      </c>
      <c r="R31" s="316"/>
      <c r="S31" s="219">
        <v>2305</v>
      </c>
      <c r="T31" s="316"/>
      <c r="U31" s="711">
        <f t="shared" si="1"/>
        <v>-1.8221258134490239</v>
      </c>
      <c r="V31" s="263"/>
      <c r="W31" s="543">
        <v>7386</v>
      </c>
      <c r="X31" s="220"/>
      <c r="Y31" s="675">
        <v>8004</v>
      </c>
      <c r="Z31" s="316"/>
      <c r="AA31" s="331">
        <f t="shared" si="2"/>
        <v>-7.7211394302848584</v>
      </c>
      <c r="AC31" s="620"/>
    </row>
    <row r="32" spans="1:29" x14ac:dyDescent="0.25">
      <c r="A32" s="732" t="s">
        <v>75</v>
      </c>
      <c r="B32" s="733"/>
      <c r="C32" s="734"/>
      <c r="D32" s="188"/>
      <c r="E32" s="229">
        <v>1368</v>
      </c>
      <c r="F32" s="316"/>
      <c r="G32" s="224">
        <v>2198</v>
      </c>
      <c r="H32" s="263"/>
      <c r="I32" s="219">
        <v>1042</v>
      </c>
      <c r="J32" s="220"/>
      <c r="K32" s="219">
        <v>1585</v>
      </c>
      <c r="L32" s="222"/>
      <c r="M32" s="229">
        <v>918</v>
      </c>
      <c r="N32" s="316"/>
      <c r="O32" s="224">
        <v>1376</v>
      </c>
      <c r="P32" s="316"/>
      <c r="Q32" s="229">
        <v>1777</v>
      </c>
      <c r="R32" s="316"/>
      <c r="S32" s="219">
        <v>1915</v>
      </c>
      <c r="T32" s="316"/>
      <c r="U32" s="711">
        <f t="shared" si="1"/>
        <v>-7.2062663185378586</v>
      </c>
      <c r="V32" s="263"/>
      <c r="W32" s="543">
        <v>3737</v>
      </c>
      <c r="X32" s="220"/>
      <c r="Y32" s="675">
        <v>4876</v>
      </c>
      <c r="Z32" s="316"/>
      <c r="AA32" s="331">
        <f t="shared" si="2"/>
        <v>-23.359310910582444</v>
      </c>
      <c r="AC32" s="620"/>
    </row>
    <row r="33" spans="1:29" x14ac:dyDescent="0.25">
      <c r="A33" s="732" t="s">
        <v>76</v>
      </c>
      <c r="B33" s="733"/>
      <c r="C33" s="734"/>
      <c r="D33" s="188"/>
      <c r="E33" s="229">
        <v>25334</v>
      </c>
      <c r="F33" s="316"/>
      <c r="G33" s="224">
        <v>30197</v>
      </c>
      <c r="H33" s="263"/>
      <c r="I33" s="219">
        <v>19902</v>
      </c>
      <c r="J33" s="220"/>
      <c r="K33" s="219">
        <v>28198</v>
      </c>
      <c r="L33" s="222"/>
      <c r="M33" s="229">
        <v>23661</v>
      </c>
      <c r="N33" s="316"/>
      <c r="O33" s="224">
        <v>22760</v>
      </c>
      <c r="P33" s="316"/>
      <c r="Q33" s="229">
        <v>23801</v>
      </c>
      <c r="R33" s="316"/>
      <c r="S33" s="219">
        <v>22836</v>
      </c>
      <c r="T33" s="316"/>
      <c r="U33" s="711">
        <f t="shared" si="1"/>
        <v>4.2257838500613065</v>
      </c>
      <c r="V33" s="263"/>
      <c r="W33" s="543">
        <v>64364</v>
      </c>
      <c r="X33" s="220"/>
      <c r="Y33" s="675">
        <v>73794</v>
      </c>
      <c r="Z33" s="316"/>
      <c r="AA33" s="331">
        <f t="shared" si="2"/>
        <v>-12.778816705965253</v>
      </c>
      <c r="AC33" s="620"/>
    </row>
    <row r="34" spans="1:29" s="82" customFormat="1" x14ac:dyDescent="0.25">
      <c r="A34" s="656" t="s">
        <v>77</v>
      </c>
      <c r="B34" s="656"/>
      <c r="C34" s="656"/>
      <c r="D34" s="242"/>
      <c r="E34" s="227">
        <v>332875</v>
      </c>
      <c r="F34" s="211"/>
      <c r="G34" s="219">
        <v>505583</v>
      </c>
      <c r="H34" s="451"/>
      <c r="I34" s="227">
        <v>385084</v>
      </c>
      <c r="J34" s="211"/>
      <c r="K34" s="219">
        <v>462828</v>
      </c>
      <c r="L34" s="645"/>
      <c r="M34" s="228">
        <v>400015</v>
      </c>
      <c r="N34" s="334"/>
      <c r="O34" s="224">
        <v>518853</v>
      </c>
      <c r="P34" s="334"/>
      <c r="Q34" s="228">
        <v>408430</v>
      </c>
      <c r="R34" s="334"/>
      <c r="S34" s="219">
        <v>365956</v>
      </c>
      <c r="T34" s="334"/>
      <c r="U34" s="713">
        <f t="shared" si="1"/>
        <v>11.606313327285248</v>
      </c>
      <c r="V34" s="451"/>
      <c r="W34" s="544">
        <v>1193529</v>
      </c>
      <c r="X34" s="211"/>
      <c r="Y34" s="675">
        <v>1347637</v>
      </c>
      <c r="Z34" s="334"/>
      <c r="AA34" s="333">
        <f t="shared" si="2"/>
        <v>-11.435423634109185</v>
      </c>
      <c r="AC34" s="636"/>
    </row>
    <row r="35" spans="1:29" x14ac:dyDescent="0.25">
      <c r="A35" s="454"/>
      <c r="B35" s="454"/>
      <c r="C35" s="454"/>
      <c r="D35" s="455"/>
      <c r="E35" s="456"/>
      <c r="F35" s="459"/>
      <c r="G35" s="458"/>
      <c r="H35" s="263"/>
      <c r="I35" s="456"/>
      <c r="J35" s="457"/>
      <c r="K35" s="458"/>
      <c r="L35" s="305"/>
      <c r="M35" s="673"/>
      <c r="N35" s="475"/>
      <c r="O35" s="476"/>
      <c r="P35" s="475"/>
      <c r="Q35" s="673"/>
      <c r="R35" s="475"/>
      <c r="S35" s="476"/>
      <c r="T35" s="475"/>
      <c r="U35" s="674"/>
      <c r="V35" s="263"/>
      <c r="W35" s="565"/>
      <c r="X35" s="472"/>
      <c r="Y35" s="473"/>
      <c r="Z35" s="475"/>
      <c r="AA35" s="566"/>
    </row>
    <row r="36" spans="1:29" s="370" customFormat="1" x14ac:dyDescent="0.25">
      <c r="A36" s="454"/>
      <c r="B36" s="454"/>
      <c r="C36" s="454"/>
      <c r="D36" s="455"/>
      <c r="E36" s="456"/>
      <c r="F36" s="459"/>
      <c r="G36" s="458"/>
      <c r="H36" s="263"/>
      <c r="I36" s="456"/>
      <c r="J36" s="457"/>
      <c r="K36" s="458"/>
      <c r="L36" s="305"/>
      <c r="M36" s="245"/>
      <c r="N36" s="475"/>
      <c r="O36" s="476"/>
      <c r="P36" s="475"/>
      <c r="Q36" s="476"/>
      <c r="R36" s="476"/>
      <c r="S36" s="476"/>
      <c r="T36" s="475"/>
      <c r="U36" s="674"/>
      <c r="V36" s="263"/>
      <c r="W36" s="565"/>
      <c r="X36" s="472"/>
      <c r="Y36" s="473"/>
      <c r="Z36" s="475"/>
      <c r="AA36" s="566"/>
    </row>
    <row r="37" spans="1:29" x14ac:dyDescent="0.25">
      <c r="A37" s="454"/>
      <c r="B37" s="454"/>
      <c r="C37" s="454"/>
      <c r="D37" s="455"/>
      <c r="E37" s="456"/>
      <c r="F37" s="459"/>
      <c r="G37" s="458"/>
      <c r="H37" s="263"/>
      <c r="I37" s="456"/>
      <c r="J37" s="457"/>
      <c r="K37" s="458"/>
      <c r="L37" s="305"/>
      <c r="M37" s="245"/>
      <c r="N37" s="476"/>
      <c r="O37" s="476"/>
      <c r="P37" s="475"/>
      <c r="Q37" s="245"/>
      <c r="R37" s="476"/>
      <c r="S37" s="476"/>
      <c r="T37" s="475"/>
      <c r="U37" s="674"/>
      <c r="V37" s="263"/>
      <c r="W37" s="565"/>
      <c r="X37" s="472"/>
      <c r="Y37" s="473"/>
      <c r="Z37" s="475"/>
      <c r="AA37" s="566"/>
    </row>
    <row r="38" spans="1:29" x14ac:dyDescent="0.25">
      <c r="A38" s="479" t="s">
        <v>315</v>
      </c>
      <c r="B38" s="479"/>
      <c r="C38" s="479"/>
      <c r="D38" s="242"/>
      <c r="E38" s="242"/>
      <c r="F38" s="243"/>
      <c r="G38" s="188"/>
      <c r="H38" s="187"/>
      <c r="I38" s="242"/>
      <c r="J38" s="243"/>
      <c r="K38" s="188"/>
      <c r="L38" s="244"/>
      <c r="M38" s="245"/>
      <c r="N38" s="243"/>
      <c r="O38" s="188"/>
      <c r="P38" s="243"/>
      <c r="Q38" s="245"/>
      <c r="R38" s="243"/>
      <c r="S38" s="188"/>
      <c r="T38" s="243"/>
      <c r="U38" s="318"/>
      <c r="V38" s="187"/>
      <c r="W38" s="246"/>
      <c r="X38" s="243"/>
      <c r="Y38" s="188"/>
      <c r="Z38" s="243"/>
      <c r="AA38" s="319"/>
    </row>
    <row r="39" spans="1:29" x14ac:dyDescent="0.25">
      <c r="A39" s="479"/>
      <c r="B39" s="479"/>
      <c r="C39" s="479"/>
      <c r="D39" s="242"/>
      <c r="E39" s="449"/>
      <c r="F39" s="450"/>
      <c r="G39" s="192"/>
      <c r="H39" s="187"/>
      <c r="I39" s="242"/>
      <c r="J39" s="243"/>
      <c r="K39" s="188"/>
      <c r="L39" s="244"/>
      <c r="M39" s="667"/>
      <c r="N39" s="450"/>
      <c r="O39" s="192"/>
      <c r="P39" s="450"/>
      <c r="Q39" s="667"/>
      <c r="R39" s="450"/>
      <c r="S39" s="192"/>
      <c r="T39" s="450"/>
      <c r="U39" s="668"/>
      <c r="V39" s="187"/>
      <c r="W39" s="246"/>
      <c r="X39" s="243"/>
      <c r="Y39" s="188"/>
      <c r="Z39" s="450"/>
      <c r="AA39" s="561"/>
    </row>
    <row r="40" spans="1:29" ht="15.75" thickBot="1" x14ac:dyDescent="0.3">
      <c r="A40" s="483"/>
      <c r="B40" s="483"/>
      <c r="C40" s="483"/>
      <c r="D40" s="188"/>
      <c r="E40" s="201" t="s">
        <v>228</v>
      </c>
      <c r="F40" s="202"/>
      <c r="G40" s="203" t="s">
        <v>8</v>
      </c>
      <c r="H40" s="187"/>
      <c r="I40" s="195" t="s">
        <v>287</v>
      </c>
      <c r="J40" s="199"/>
      <c r="K40" s="197" t="s">
        <v>212</v>
      </c>
      <c r="L40" s="200"/>
      <c r="M40" s="201" t="s">
        <v>329</v>
      </c>
      <c r="N40" s="202"/>
      <c r="O40" s="203" t="s">
        <v>222</v>
      </c>
      <c r="P40" s="202"/>
      <c r="Q40" s="201" t="s">
        <v>347</v>
      </c>
      <c r="R40" s="202"/>
      <c r="S40" s="203" t="s">
        <v>224</v>
      </c>
      <c r="T40" s="202"/>
      <c r="U40" s="204" t="s">
        <v>215</v>
      </c>
      <c r="V40" s="187"/>
      <c r="W40" s="249" t="s">
        <v>345</v>
      </c>
      <c r="X40" s="196"/>
      <c r="Y40" s="197" t="s">
        <v>346</v>
      </c>
      <c r="Z40" s="202"/>
      <c r="AA40" s="321" t="s">
        <v>215</v>
      </c>
    </row>
    <row r="41" spans="1:29" s="82" customFormat="1" x14ac:dyDescent="0.25">
      <c r="A41" s="735" t="s">
        <v>60</v>
      </c>
      <c r="B41" s="736"/>
      <c r="C41" s="737"/>
      <c r="D41" s="242"/>
      <c r="E41" s="324">
        <v>535</v>
      </c>
      <c r="F41" s="325"/>
      <c r="G41" s="715">
        <v>572</v>
      </c>
      <c r="H41" s="451"/>
      <c r="I41" s="322">
        <v>849</v>
      </c>
      <c r="J41" s="211"/>
      <c r="K41" s="675">
        <v>738</v>
      </c>
      <c r="L41" s="645"/>
      <c r="M41" s="324">
        <v>927</v>
      </c>
      <c r="N41" s="326"/>
      <c r="O41" s="715">
        <v>802</v>
      </c>
      <c r="P41" s="326"/>
      <c r="Q41" s="324">
        <v>609</v>
      </c>
      <c r="R41" s="326"/>
      <c r="S41" s="675">
        <v>733</v>
      </c>
      <c r="T41" s="326"/>
      <c r="U41" s="713">
        <f t="shared" ref="U41:U46" si="3">(Q41-S41)/S41*100</f>
        <v>-16.916780354706685</v>
      </c>
      <c r="V41" s="451"/>
      <c r="W41" s="557">
        <v>2385</v>
      </c>
      <c r="X41" s="211"/>
      <c r="Y41" s="675">
        <v>2273</v>
      </c>
      <c r="Z41" s="326"/>
      <c r="AA41" s="333">
        <f t="shared" ref="AA41:AA46" si="4">(W41-Y41)/Y41*100</f>
        <v>4.9274087109546851</v>
      </c>
    </row>
    <row r="42" spans="1:29" x14ac:dyDescent="0.25">
      <c r="A42" s="453" t="s">
        <v>290</v>
      </c>
      <c r="B42" s="477"/>
      <c r="C42" s="477"/>
      <c r="D42" s="242"/>
      <c r="E42" s="328">
        <v>144</v>
      </c>
      <c r="F42" s="329"/>
      <c r="G42" s="217">
        <v>168</v>
      </c>
      <c r="H42" s="263"/>
      <c r="I42" s="212">
        <v>225</v>
      </c>
      <c r="J42" s="211"/>
      <c r="K42" s="212">
        <v>183</v>
      </c>
      <c r="L42" s="222"/>
      <c r="M42" s="328">
        <v>243</v>
      </c>
      <c r="N42" s="326"/>
      <c r="O42" s="217">
        <v>208</v>
      </c>
      <c r="P42" s="326"/>
      <c r="Q42" s="328">
        <v>184</v>
      </c>
      <c r="R42" s="326"/>
      <c r="S42" s="212">
        <v>171</v>
      </c>
      <c r="T42" s="326"/>
      <c r="U42" s="660">
        <f t="shared" si="3"/>
        <v>7.6023391812865491</v>
      </c>
      <c r="V42" s="263"/>
      <c r="W42" s="558">
        <v>652</v>
      </c>
      <c r="X42" s="211"/>
      <c r="Y42" s="675">
        <v>562</v>
      </c>
      <c r="Z42" s="326"/>
      <c r="AA42" s="330">
        <f t="shared" si="4"/>
        <v>16.014234875444842</v>
      </c>
    </row>
    <row r="43" spans="1:29" s="82" customFormat="1" x14ac:dyDescent="0.25">
      <c r="A43" s="625" t="s">
        <v>70</v>
      </c>
      <c r="B43" s="477"/>
      <c r="C43" s="477"/>
      <c r="D43" s="242"/>
      <c r="E43" s="228">
        <v>132</v>
      </c>
      <c r="F43" s="326"/>
      <c r="G43" s="224">
        <v>228</v>
      </c>
      <c r="H43" s="451"/>
      <c r="I43" s="227">
        <v>353</v>
      </c>
      <c r="J43" s="211"/>
      <c r="K43" s="219">
        <v>344</v>
      </c>
      <c r="L43" s="214"/>
      <c r="M43" s="228">
        <v>223</v>
      </c>
      <c r="N43" s="326"/>
      <c r="O43" s="224">
        <v>258</v>
      </c>
      <c r="P43" s="326"/>
      <c r="Q43" s="228">
        <v>269</v>
      </c>
      <c r="R43" s="326"/>
      <c r="S43" s="219">
        <v>201</v>
      </c>
      <c r="T43" s="326"/>
      <c r="U43" s="661">
        <f t="shared" si="3"/>
        <v>33.830845771144283</v>
      </c>
      <c r="V43" s="451"/>
      <c r="W43" s="544">
        <v>845</v>
      </c>
      <c r="X43" s="211"/>
      <c r="Y43" s="675">
        <v>803</v>
      </c>
      <c r="Z43" s="326"/>
      <c r="AA43" s="452">
        <f t="shared" si="4"/>
        <v>5.230386052303861</v>
      </c>
    </row>
    <row r="44" spans="1:29" s="82" customFormat="1" x14ac:dyDescent="0.25">
      <c r="A44" s="625" t="s">
        <v>73</v>
      </c>
      <c r="B44" s="477"/>
      <c r="C44" s="477"/>
      <c r="D44" s="242"/>
      <c r="E44" s="228">
        <v>373</v>
      </c>
      <c r="F44" s="326"/>
      <c r="G44" s="224">
        <v>536</v>
      </c>
      <c r="H44" s="451"/>
      <c r="I44" s="227">
        <v>725</v>
      </c>
      <c r="J44" s="211"/>
      <c r="K44" s="219">
        <v>769</v>
      </c>
      <c r="L44" s="214"/>
      <c r="M44" s="228">
        <v>796</v>
      </c>
      <c r="N44" s="326"/>
      <c r="O44" s="224">
        <v>733</v>
      </c>
      <c r="P44" s="326"/>
      <c r="Q44" s="228">
        <v>736</v>
      </c>
      <c r="R44" s="326"/>
      <c r="S44" s="219">
        <v>597</v>
      </c>
      <c r="T44" s="326"/>
      <c r="U44" s="662">
        <f t="shared" si="3"/>
        <v>23.283082077051926</v>
      </c>
      <c r="V44" s="451"/>
      <c r="W44" s="544">
        <v>2257</v>
      </c>
      <c r="X44" s="211"/>
      <c r="Y44" s="675">
        <v>2099</v>
      </c>
      <c r="Z44" s="326"/>
      <c r="AA44" s="333">
        <f t="shared" si="4"/>
        <v>7.5273939971414965</v>
      </c>
    </row>
    <row r="45" spans="1:29" x14ac:dyDescent="0.25">
      <c r="A45" s="453" t="s">
        <v>76</v>
      </c>
      <c r="B45" s="477"/>
      <c r="C45" s="477"/>
      <c r="D45" s="242"/>
      <c r="E45" s="229">
        <v>463</v>
      </c>
      <c r="F45" s="316"/>
      <c r="G45" s="224">
        <v>463</v>
      </c>
      <c r="H45" s="263"/>
      <c r="I45" s="219">
        <v>612</v>
      </c>
      <c r="J45" s="220"/>
      <c r="K45" s="219">
        <v>571</v>
      </c>
      <c r="L45" s="222"/>
      <c r="M45" s="229">
        <v>605</v>
      </c>
      <c r="N45" s="316"/>
      <c r="O45" s="224">
        <v>637</v>
      </c>
      <c r="P45" s="316"/>
      <c r="Q45" s="229">
        <v>726</v>
      </c>
      <c r="R45" s="316"/>
      <c r="S45" s="219">
        <v>519</v>
      </c>
      <c r="T45" s="316"/>
      <c r="U45" s="663">
        <f t="shared" si="3"/>
        <v>39.884393063583815</v>
      </c>
      <c r="V45" s="263"/>
      <c r="W45" s="543">
        <v>1943</v>
      </c>
      <c r="X45" s="220"/>
      <c r="Y45" s="675">
        <v>1727</v>
      </c>
      <c r="Z45" s="316"/>
      <c r="AA45" s="331">
        <f t="shared" si="4"/>
        <v>12.507237984944991</v>
      </c>
    </row>
    <row r="46" spans="1:29" s="82" customFormat="1" x14ac:dyDescent="0.25">
      <c r="A46" s="656" t="s">
        <v>77</v>
      </c>
      <c r="B46" s="656"/>
      <c r="C46" s="656"/>
      <c r="D46" s="242"/>
      <c r="E46" s="227">
        <v>1503</v>
      </c>
      <c r="F46" s="211"/>
      <c r="G46" s="219">
        <v>1799</v>
      </c>
      <c r="H46" s="451"/>
      <c r="I46" s="227">
        <v>2539</v>
      </c>
      <c r="J46" s="211"/>
      <c r="K46" s="219">
        <v>2422</v>
      </c>
      <c r="L46" s="645"/>
      <c r="M46" s="228">
        <v>2551</v>
      </c>
      <c r="N46" s="334"/>
      <c r="O46" s="224">
        <v>2430</v>
      </c>
      <c r="P46" s="334"/>
      <c r="Q46" s="228">
        <v>2340</v>
      </c>
      <c r="R46" s="334"/>
      <c r="S46" s="219">
        <v>2050</v>
      </c>
      <c r="T46" s="334"/>
      <c r="U46" s="662">
        <f t="shared" si="3"/>
        <v>14.146341463414632</v>
      </c>
      <c r="V46" s="451"/>
      <c r="W46" s="544">
        <v>7430</v>
      </c>
      <c r="X46" s="211"/>
      <c r="Y46" s="675">
        <v>6902</v>
      </c>
      <c r="Z46" s="334"/>
      <c r="AA46" s="333">
        <f t="shared" si="4"/>
        <v>7.649956534337873</v>
      </c>
    </row>
    <row r="47" spans="1:29" s="370" customFormat="1" x14ac:dyDescent="0.25">
      <c r="A47" s="465"/>
      <c r="B47" s="465"/>
      <c r="C47" s="465"/>
      <c r="D47" s="470"/>
      <c r="E47" s="471"/>
      <c r="F47" s="475"/>
      <c r="G47" s="473"/>
      <c r="H47" s="263"/>
      <c r="I47" s="471"/>
      <c r="J47" s="472"/>
      <c r="K47" s="473"/>
      <c r="L47" s="474"/>
      <c r="M47" s="673"/>
      <c r="N47" s="475"/>
      <c r="O47" s="476"/>
      <c r="P47" s="475"/>
      <c r="Q47" s="673"/>
      <c r="R47" s="475"/>
      <c r="S47" s="476"/>
      <c r="T47" s="475"/>
      <c r="U47" s="674"/>
      <c r="V47" s="263"/>
      <c r="W47" s="565"/>
      <c r="X47" s="472"/>
      <c r="Y47" s="473"/>
      <c r="Z47" s="475"/>
      <c r="AA47" s="566"/>
    </row>
    <row r="48" spans="1:29" s="370" customFormat="1" x14ac:dyDescent="0.25">
      <c r="A48" s="465"/>
      <c r="B48" s="465"/>
      <c r="C48" s="465"/>
      <c r="D48" s="470"/>
      <c r="E48" s="471"/>
      <c r="F48" s="475"/>
      <c r="G48" s="473"/>
      <c r="H48" s="263"/>
      <c r="I48" s="471"/>
      <c r="J48" s="472"/>
      <c r="K48" s="473"/>
      <c r="L48" s="474"/>
      <c r="M48" s="673"/>
      <c r="N48" s="475"/>
      <c r="O48" s="476"/>
      <c r="P48" s="475"/>
      <c r="Q48" s="673"/>
      <c r="R48" s="475"/>
      <c r="S48" s="476"/>
      <c r="T48" s="475"/>
      <c r="U48" s="674"/>
      <c r="V48" s="263"/>
      <c r="W48" s="565"/>
      <c r="X48" s="472"/>
      <c r="Y48" s="473"/>
      <c r="Z48" s="475"/>
      <c r="AA48" s="566"/>
    </row>
    <row r="49" spans="1:29" x14ac:dyDescent="0.25">
      <c r="A49" s="454"/>
      <c r="B49" s="454"/>
      <c r="C49" s="454"/>
      <c r="D49" s="455"/>
      <c r="E49" s="456"/>
      <c r="F49" s="459"/>
      <c r="G49" s="458"/>
      <c r="H49" s="263"/>
      <c r="I49" s="456"/>
      <c r="J49" s="457"/>
      <c r="K49" s="458"/>
      <c r="L49" s="305"/>
      <c r="M49" s="673"/>
      <c r="N49" s="475"/>
      <c r="O49" s="476"/>
      <c r="P49" s="475"/>
      <c r="Q49" s="673"/>
      <c r="R49" s="475"/>
      <c r="S49" s="476"/>
      <c r="T49" s="475"/>
      <c r="U49" s="674"/>
      <c r="V49" s="263"/>
      <c r="W49" s="565"/>
      <c r="X49" s="472"/>
      <c r="Y49" s="473"/>
      <c r="Z49" s="475"/>
      <c r="AA49" s="566"/>
    </row>
    <row r="50" spans="1:29" ht="16.5" x14ac:dyDescent="0.25">
      <c r="A50" s="479" t="s">
        <v>342</v>
      </c>
      <c r="B50" s="479"/>
      <c r="C50" s="479"/>
      <c r="D50" s="242"/>
      <c r="E50" s="242"/>
      <c r="F50" s="243"/>
      <c r="G50" s="188"/>
      <c r="H50" s="187"/>
      <c r="I50" s="242"/>
      <c r="J50" s="243"/>
      <c r="K50" s="188"/>
      <c r="L50" s="244"/>
      <c r="M50" s="245"/>
      <c r="N50" s="243"/>
      <c r="O50" s="188"/>
      <c r="P50" s="243"/>
      <c r="Q50" s="245"/>
      <c r="R50" s="243"/>
      <c r="S50" s="188"/>
      <c r="T50" s="243"/>
      <c r="U50" s="318"/>
      <c r="V50" s="187"/>
      <c r="W50" s="246"/>
      <c r="X50" s="243"/>
      <c r="Y50" s="188"/>
      <c r="Z50" s="243"/>
      <c r="AA50" s="319"/>
    </row>
    <row r="51" spans="1:29" x14ac:dyDescent="0.25">
      <c r="A51" s="479"/>
      <c r="B51" s="479"/>
      <c r="C51" s="479"/>
      <c r="D51" s="242"/>
      <c r="E51" s="449"/>
      <c r="F51" s="450"/>
      <c r="G51" s="192"/>
      <c r="H51" s="187"/>
      <c r="I51" s="242"/>
      <c r="J51" s="243"/>
      <c r="K51" s="188"/>
      <c r="L51" s="244"/>
      <c r="M51" s="667"/>
      <c r="N51" s="450"/>
      <c r="O51" s="192"/>
      <c r="P51" s="450"/>
      <c r="Q51" s="667"/>
      <c r="R51" s="450"/>
      <c r="S51" s="192"/>
      <c r="T51" s="450"/>
      <c r="U51" s="668"/>
      <c r="V51" s="187"/>
      <c r="W51" s="246"/>
      <c r="X51" s="243"/>
      <c r="Y51" s="188"/>
      <c r="Z51" s="450"/>
      <c r="AA51" s="561"/>
    </row>
    <row r="52" spans="1:29" ht="15.75" thickBot="1" x14ac:dyDescent="0.3">
      <c r="A52" s="483"/>
      <c r="B52" s="483"/>
      <c r="C52" s="483"/>
      <c r="D52" s="188"/>
      <c r="E52" s="201" t="s">
        <v>228</v>
      </c>
      <c r="F52" s="202"/>
      <c r="G52" s="203" t="s">
        <v>8</v>
      </c>
      <c r="H52" s="187"/>
      <c r="I52" s="195" t="s">
        <v>287</v>
      </c>
      <c r="J52" s="199"/>
      <c r="K52" s="197" t="s">
        <v>212</v>
      </c>
      <c r="L52" s="200"/>
      <c r="M52" s="201" t="s">
        <v>329</v>
      </c>
      <c r="N52" s="202"/>
      <c r="O52" s="203" t="s">
        <v>222</v>
      </c>
      <c r="P52" s="202"/>
      <c r="Q52" s="201" t="s">
        <v>347</v>
      </c>
      <c r="R52" s="202"/>
      <c r="S52" s="203" t="s">
        <v>224</v>
      </c>
      <c r="T52" s="202"/>
      <c r="U52" s="204" t="s">
        <v>215</v>
      </c>
      <c r="V52" s="187"/>
      <c r="W52" s="249" t="s">
        <v>345</v>
      </c>
      <c r="X52" s="196"/>
      <c r="Y52" s="197" t="s">
        <v>346</v>
      </c>
      <c r="Z52" s="202"/>
      <c r="AA52" s="321" t="s">
        <v>215</v>
      </c>
    </row>
    <row r="53" spans="1:29" s="82" customFormat="1" x14ac:dyDescent="0.25">
      <c r="A53" s="735" t="s">
        <v>60</v>
      </c>
      <c r="B53" s="736"/>
      <c r="C53" s="737"/>
      <c r="D53" s="242"/>
      <c r="E53" s="324" t="s">
        <v>223</v>
      </c>
      <c r="F53" s="325"/>
      <c r="G53" s="715" t="s">
        <v>223</v>
      </c>
      <c r="H53" s="451"/>
      <c r="I53" s="322">
        <v>1074</v>
      </c>
      <c r="J53" s="211"/>
      <c r="K53" s="675" t="s">
        <v>223</v>
      </c>
      <c r="L53" s="645"/>
      <c r="M53" s="324">
        <v>1245</v>
      </c>
      <c r="N53" s="326"/>
      <c r="O53" s="715" t="s">
        <v>223</v>
      </c>
      <c r="P53" s="326"/>
      <c r="Q53" s="324">
        <v>940</v>
      </c>
      <c r="R53" s="326"/>
      <c r="S53" s="675" t="s">
        <v>223</v>
      </c>
      <c r="T53" s="326"/>
      <c r="U53" s="659" t="s">
        <v>11</v>
      </c>
      <c r="V53" s="451"/>
      <c r="W53" s="557">
        <v>3259</v>
      </c>
      <c r="X53" s="211"/>
      <c r="Y53" s="675" t="s">
        <v>223</v>
      </c>
      <c r="Z53" s="326"/>
      <c r="AA53" s="327" t="s">
        <v>11</v>
      </c>
      <c r="AB53" s="646"/>
      <c r="AC53" s="636"/>
    </row>
    <row r="54" spans="1:29" x14ac:dyDescent="0.25">
      <c r="A54" s="453" t="s">
        <v>290</v>
      </c>
      <c r="B54" s="477"/>
      <c r="C54" s="477"/>
      <c r="D54" s="242"/>
      <c r="E54" s="328" t="s">
        <v>223</v>
      </c>
      <c r="F54" s="329"/>
      <c r="G54" s="217" t="s">
        <v>223</v>
      </c>
      <c r="H54" s="263"/>
      <c r="I54" s="212">
        <v>227</v>
      </c>
      <c r="J54" s="211"/>
      <c r="K54" s="212" t="s">
        <v>223</v>
      </c>
      <c r="L54" s="222"/>
      <c r="M54" s="328">
        <v>327</v>
      </c>
      <c r="N54" s="326"/>
      <c r="O54" s="217" t="s">
        <v>223</v>
      </c>
      <c r="P54" s="326"/>
      <c r="Q54" s="328">
        <v>212</v>
      </c>
      <c r="R54" s="326"/>
      <c r="S54" s="212" t="s">
        <v>223</v>
      </c>
      <c r="T54" s="326"/>
      <c r="U54" s="660" t="s">
        <v>11</v>
      </c>
      <c r="V54" s="263"/>
      <c r="W54" s="558">
        <v>766</v>
      </c>
      <c r="X54" s="211"/>
      <c r="Y54" s="212" t="s">
        <v>223</v>
      </c>
      <c r="Z54" s="326"/>
      <c r="AA54" s="330" t="s">
        <v>11</v>
      </c>
      <c r="AC54" s="636"/>
    </row>
    <row r="55" spans="1:29" s="82" customFormat="1" x14ac:dyDescent="0.25">
      <c r="A55" s="625" t="s">
        <v>70</v>
      </c>
      <c r="B55" s="477"/>
      <c r="C55" s="477"/>
      <c r="D55" s="242"/>
      <c r="E55" s="228" t="s">
        <v>223</v>
      </c>
      <c r="F55" s="326"/>
      <c r="G55" s="224" t="s">
        <v>223</v>
      </c>
      <c r="H55" s="451"/>
      <c r="I55" s="227">
        <v>761</v>
      </c>
      <c r="J55" s="211"/>
      <c r="K55" s="219" t="s">
        <v>223</v>
      </c>
      <c r="L55" s="214"/>
      <c r="M55" s="228">
        <v>860</v>
      </c>
      <c r="N55" s="326"/>
      <c r="O55" s="224" t="s">
        <v>223</v>
      </c>
      <c r="P55" s="326"/>
      <c r="Q55" s="228">
        <v>1072</v>
      </c>
      <c r="R55" s="326"/>
      <c r="S55" s="219" t="s">
        <v>223</v>
      </c>
      <c r="T55" s="326"/>
      <c r="U55" s="661" t="s">
        <v>11</v>
      </c>
      <c r="V55" s="451"/>
      <c r="W55" s="544">
        <v>2693</v>
      </c>
      <c r="X55" s="211"/>
      <c r="Y55" s="219" t="s">
        <v>223</v>
      </c>
      <c r="Z55" s="326"/>
      <c r="AA55" s="452" t="s">
        <v>11</v>
      </c>
      <c r="AC55" s="636"/>
    </row>
    <row r="56" spans="1:29" s="82" customFormat="1" x14ac:dyDescent="0.25">
      <c r="A56" s="625" t="s">
        <v>73</v>
      </c>
      <c r="B56" s="477"/>
      <c r="C56" s="477"/>
      <c r="D56" s="242"/>
      <c r="E56" s="228" t="s">
        <v>223</v>
      </c>
      <c r="F56" s="326"/>
      <c r="G56" s="224" t="s">
        <v>223</v>
      </c>
      <c r="H56" s="451"/>
      <c r="I56" s="227">
        <v>789</v>
      </c>
      <c r="J56" s="211"/>
      <c r="K56" s="219" t="s">
        <v>223</v>
      </c>
      <c r="L56" s="214"/>
      <c r="M56" s="228">
        <v>1169</v>
      </c>
      <c r="N56" s="326"/>
      <c r="O56" s="224" t="s">
        <v>223</v>
      </c>
      <c r="P56" s="326"/>
      <c r="Q56" s="228">
        <v>993</v>
      </c>
      <c r="R56" s="326"/>
      <c r="S56" s="219" t="s">
        <v>223</v>
      </c>
      <c r="T56" s="326"/>
      <c r="U56" s="662" t="s">
        <v>11</v>
      </c>
      <c r="V56" s="451"/>
      <c r="W56" s="544">
        <v>2951</v>
      </c>
      <c r="X56" s="211"/>
      <c r="Y56" s="219" t="s">
        <v>223</v>
      </c>
      <c r="Z56" s="326"/>
      <c r="AA56" s="333" t="s">
        <v>11</v>
      </c>
      <c r="AC56" s="636"/>
    </row>
    <row r="57" spans="1:29" x14ac:dyDescent="0.25">
      <c r="A57" s="453" t="s">
        <v>76</v>
      </c>
      <c r="B57" s="477"/>
      <c r="C57" s="477"/>
      <c r="D57" s="242"/>
      <c r="E57" s="229">
        <v>13</v>
      </c>
      <c r="F57" s="316"/>
      <c r="G57" s="224">
        <v>18</v>
      </c>
      <c r="H57" s="263"/>
      <c r="I57" s="219">
        <v>579</v>
      </c>
      <c r="J57" s="220"/>
      <c r="K57" s="219">
        <v>15</v>
      </c>
      <c r="L57" s="222"/>
      <c r="M57" s="229">
        <v>921</v>
      </c>
      <c r="N57" s="316"/>
      <c r="O57" s="224">
        <v>19</v>
      </c>
      <c r="P57" s="316"/>
      <c r="Q57" s="229">
        <v>913</v>
      </c>
      <c r="R57" s="316"/>
      <c r="S57" s="219">
        <v>14</v>
      </c>
      <c r="T57" s="316"/>
      <c r="U57" s="663" t="s">
        <v>11</v>
      </c>
      <c r="V57" s="263"/>
      <c r="W57" s="543">
        <v>2413</v>
      </c>
      <c r="X57" s="220"/>
      <c r="Y57" s="219">
        <v>48</v>
      </c>
      <c r="Z57" s="316"/>
      <c r="AA57" s="331" t="s">
        <v>11</v>
      </c>
      <c r="AC57" s="636"/>
    </row>
    <row r="58" spans="1:29" s="82" customFormat="1" x14ac:dyDescent="0.25">
      <c r="A58" s="656" t="s">
        <v>77</v>
      </c>
      <c r="B58" s="656"/>
      <c r="C58" s="656"/>
      <c r="D58" s="242"/>
      <c r="E58" s="227">
        <v>13</v>
      </c>
      <c r="F58" s="211"/>
      <c r="G58" s="219">
        <v>18</v>
      </c>
      <c r="H58" s="451"/>
      <c r="I58" s="227">
        <v>3203</v>
      </c>
      <c r="J58" s="211"/>
      <c r="K58" s="219">
        <v>15</v>
      </c>
      <c r="L58" s="645"/>
      <c r="M58" s="228">
        <v>4195</v>
      </c>
      <c r="N58" s="334"/>
      <c r="O58" s="224">
        <v>19</v>
      </c>
      <c r="P58" s="334"/>
      <c r="Q58" s="228">
        <v>3918</v>
      </c>
      <c r="R58" s="334"/>
      <c r="S58" s="219">
        <v>14</v>
      </c>
      <c r="T58" s="334"/>
      <c r="U58" s="662" t="s">
        <v>11</v>
      </c>
      <c r="V58" s="451"/>
      <c r="W58" s="544">
        <v>11316</v>
      </c>
      <c r="X58" s="211"/>
      <c r="Y58" s="219">
        <v>48</v>
      </c>
      <c r="Z58" s="334"/>
      <c r="AA58" s="333" t="s">
        <v>11</v>
      </c>
      <c r="AC58" s="636"/>
    </row>
    <row r="59" spans="1:29" x14ac:dyDescent="0.25">
      <c r="M59" s="50"/>
      <c r="N59" s="50"/>
      <c r="O59" s="104"/>
      <c r="P59" s="50"/>
      <c r="Q59" s="50"/>
      <c r="R59" s="50"/>
      <c r="S59" s="104"/>
      <c r="T59" s="50"/>
      <c r="U59" s="50"/>
      <c r="W59" s="513"/>
      <c r="X59" s="50"/>
      <c r="Y59" s="104"/>
      <c r="Z59" s="50"/>
      <c r="AA59" s="157"/>
    </row>
    <row r="60" spans="1:29" x14ac:dyDescent="0.25">
      <c r="A60" s="644" t="s">
        <v>302</v>
      </c>
      <c r="M60" s="50"/>
      <c r="N60" s="50"/>
      <c r="O60" s="104"/>
      <c r="P60" s="50"/>
      <c r="Q60" s="50"/>
      <c r="R60" s="50"/>
      <c r="S60" s="104"/>
      <c r="T60" s="50"/>
      <c r="U60" s="50"/>
      <c r="W60" s="513"/>
      <c r="X60" s="50"/>
      <c r="Y60" s="104"/>
      <c r="Z60" s="50"/>
      <c r="AA60" s="157"/>
    </row>
    <row r="61" spans="1:29" x14ac:dyDescent="0.25">
      <c r="M61" s="50"/>
      <c r="N61" s="50"/>
      <c r="O61" s="104"/>
      <c r="P61" s="50"/>
      <c r="Q61" s="50"/>
      <c r="R61" s="50"/>
      <c r="S61" s="104"/>
      <c r="T61" s="50"/>
      <c r="U61" s="50"/>
      <c r="W61" s="513"/>
      <c r="X61" s="50"/>
      <c r="Y61" s="104"/>
      <c r="Z61" s="50"/>
      <c r="AA61" s="157"/>
    </row>
    <row r="62" spans="1:29" x14ac:dyDescent="0.25">
      <c r="A62" s="241" t="s">
        <v>316</v>
      </c>
      <c r="B62" s="241"/>
      <c r="C62" s="241"/>
      <c r="D62" s="242"/>
      <c r="E62" s="242"/>
      <c r="F62" s="243"/>
      <c r="G62" s="188"/>
      <c r="H62" s="243"/>
      <c r="I62" s="242"/>
      <c r="J62" s="243"/>
      <c r="K62" s="188"/>
      <c r="L62" s="318"/>
      <c r="M62" s="238"/>
      <c r="N62" s="281"/>
      <c r="O62" s="188"/>
      <c r="P62" s="281"/>
      <c r="Q62" s="238"/>
      <c r="R62" s="281"/>
      <c r="S62" s="188"/>
      <c r="T62" s="281"/>
      <c r="U62" s="318"/>
      <c r="V62" s="243"/>
      <c r="W62" s="246"/>
      <c r="X62" s="243"/>
      <c r="Y62" s="188"/>
      <c r="Z62" s="281"/>
      <c r="AA62" s="319"/>
    </row>
    <row r="63" spans="1:29" x14ac:dyDescent="0.25">
      <c r="A63" s="241"/>
      <c r="B63" s="241"/>
      <c r="C63" s="241"/>
      <c r="D63" s="242"/>
      <c r="E63" s="242"/>
      <c r="F63" s="243"/>
      <c r="G63" s="188"/>
      <c r="H63" s="450"/>
      <c r="I63" s="242"/>
      <c r="J63" s="243"/>
      <c r="K63" s="188"/>
      <c r="L63" s="318"/>
      <c r="M63" s="669"/>
      <c r="N63" s="570"/>
      <c r="O63" s="192"/>
      <c r="P63" s="570"/>
      <c r="Q63" s="669"/>
      <c r="R63" s="570"/>
      <c r="S63" s="192"/>
      <c r="T63" s="570"/>
      <c r="U63" s="668"/>
      <c r="V63" s="450"/>
      <c r="W63" s="246"/>
      <c r="X63" s="243"/>
      <c r="Y63" s="188"/>
      <c r="Z63" s="281"/>
      <c r="AA63" s="561"/>
    </row>
    <row r="64" spans="1:29" ht="15.75" thickBot="1" x14ac:dyDescent="0.3">
      <c r="A64" s="449"/>
      <c r="B64" s="449"/>
      <c r="C64" s="449"/>
      <c r="D64" s="188"/>
      <c r="E64" s="201" t="s">
        <v>228</v>
      </c>
      <c r="F64" s="202"/>
      <c r="G64" s="203" t="s">
        <v>8</v>
      </c>
      <c r="H64" s="187"/>
      <c r="I64" s="195" t="s">
        <v>287</v>
      </c>
      <c r="J64" s="199"/>
      <c r="K64" s="197" t="s">
        <v>212</v>
      </c>
      <c r="L64" s="200"/>
      <c r="M64" s="201" t="s">
        <v>329</v>
      </c>
      <c r="N64" s="202"/>
      <c r="O64" s="203" t="s">
        <v>222</v>
      </c>
      <c r="P64" s="202"/>
      <c r="Q64" s="201" t="s">
        <v>347</v>
      </c>
      <c r="R64" s="202"/>
      <c r="S64" s="203" t="s">
        <v>224</v>
      </c>
      <c r="T64" s="202"/>
      <c r="U64" s="204" t="s">
        <v>215</v>
      </c>
      <c r="V64" s="187"/>
      <c r="W64" s="249" t="s">
        <v>345</v>
      </c>
      <c r="X64" s="196"/>
      <c r="Y64" s="197" t="s">
        <v>346</v>
      </c>
      <c r="Z64" s="202"/>
      <c r="AA64" s="321" t="s">
        <v>215</v>
      </c>
    </row>
    <row r="65" spans="1:27" s="82" customFormat="1" x14ac:dyDescent="0.25">
      <c r="A65" s="735" t="s">
        <v>60</v>
      </c>
      <c r="B65" s="736"/>
      <c r="C65" s="737"/>
      <c r="D65" s="242"/>
      <c r="E65" s="322">
        <v>3362</v>
      </c>
      <c r="F65" s="211"/>
      <c r="G65" s="675">
        <v>3845</v>
      </c>
      <c r="H65" s="451"/>
      <c r="I65" s="322">
        <v>7697</v>
      </c>
      <c r="J65" s="211"/>
      <c r="K65" s="675">
        <v>6601</v>
      </c>
      <c r="L65" s="645"/>
      <c r="M65" s="324">
        <v>11233</v>
      </c>
      <c r="N65" s="326"/>
      <c r="O65" s="715">
        <v>12435</v>
      </c>
      <c r="P65" s="326"/>
      <c r="Q65" s="324">
        <v>8158</v>
      </c>
      <c r="R65" s="326"/>
      <c r="S65" s="715">
        <v>7392</v>
      </c>
      <c r="T65" s="326"/>
      <c r="U65" s="713">
        <f t="shared" ref="U65:U70" si="5">(Q65-S65)/S65*100</f>
        <v>10.362554112554111</v>
      </c>
      <c r="V65" s="451"/>
      <c r="W65" s="557">
        <v>27088</v>
      </c>
      <c r="X65" s="211"/>
      <c r="Y65" s="675">
        <v>26428</v>
      </c>
      <c r="Z65" s="326"/>
      <c r="AA65" s="333">
        <f t="shared" ref="AA65:AA70" si="6">(W65-Y65)/Y65*100</f>
        <v>2.4973512940820344</v>
      </c>
    </row>
    <row r="66" spans="1:27" x14ac:dyDescent="0.25">
      <c r="A66" s="487" t="s">
        <v>290</v>
      </c>
      <c r="B66" s="477"/>
      <c r="C66" s="477"/>
      <c r="D66" s="242"/>
      <c r="E66" s="212">
        <v>486</v>
      </c>
      <c r="F66" s="211"/>
      <c r="G66" s="212">
        <v>743</v>
      </c>
      <c r="H66" s="263"/>
      <c r="I66" s="212">
        <v>1382</v>
      </c>
      <c r="J66" s="211"/>
      <c r="K66" s="212">
        <v>1274</v>
      </c>
      <c r="L66" s="222"/>
      <c r="M66" s="328">
        <v>2368</v>
      </c>
      <c r="N66" s="326"/>
      <c r="O66" s="217">
        <v>2623</v>
      </c>
      <c r="P66" s="326"/>
      <c r="Q66" s="328">
        <v>1951</v>
      </c>
      <c r="R66" s="326"/>
      <c r="S66" s="217">
        <v>1724</v>
      </c>
      <c r="T66" s="326"/>
      <c r="U66" s="660">
        <f t="shared" si="5"/>
        <v>13.16705336426914</v>
      </c>
      <c r="V66" s="263"/>
      <c r="W66" s="558">
        <v>5701</v>
      </c>
      <c r="X66" s="211"/>
      <c r="Y66" s="675">
        <v>5621</v>
      </c>
      <c r="Z66" s="326"/>
      <c r="AA66" s="330">
        <f t="shared" si="6"/>
        <v>1.4232342999466288</v>
      </c>
    </row>
    <row r="67" spans="1:27" s="82" customFormat="1" x14ac:dyDescent="0.25">
      <c r="A67" s="625" t="s">
        <v>70</v>
      </c>
      <c r="B67" s="477"/>
      <c r="C67" s="477"/>
      <c r="D67" s="242"/>
      <c r="E67" s="227">
        <v>1337</v>
      </c>
      <c r="F67" s="211"/>
      <c r="G67" s="219">
        <v>894</v>
      </c>
      <c r="H67" s="451"/>
      <c r="I67" s="227">
        <v>1121</v>
      </c>
      <c r="J67" s="211"/>
      <c r="K67" s="219">
        <v>1059</v>
      </c>
      <c r="L67" s="214"/>
      <c r="M67" s="228">
        <v>1290</v>
      </c>
      <c r="N67" s="326"/>
      <c r="O67" s="224">
        <v>1102</v>
      </c>
      <c r="P67" s="326"/>
      <c r="Q67" s="228">
        <v>1692</v>
      </c>
      <c r="R67" s="326"/>
      <c r="S67" s="224">
        <v>1403</v>
      </c>
      <c r="T67" s="326"/>
      <c r="U67" s="661">
        <f t="shared" si="5"/>
        <v>20.598717034925158</v>
      </c>
      <c r="V67" s="451"/>
      <c r="W67" s="544">
        <v>4103</v>
      </c>
      <c r="X67" s="211"/>
      <c r="Y67" s="675">
        <v>3564</v>
      </c>
      <c r="Z67" s="326"/>
      <c r="AA67" s="452">
        <f t="shared" si="6"/>
        <v>15.123456790123457</v>
      </c>
    </row>
    <row r="68" spans="1:27" s="82" customFormat="1" x14ac:dyDescent="0.25">
      <c r="A68" s="625" t="s">
        <v>73</v>
      </c>
      <c r="B68" s="477"/>
      <c r="C68" s="477"/>
      <c r="D68" s="242"/>
      <c r="E68" s="227">
        <v>1509</v>
      </c>
      <c r="F68" s="211"/>
      <c r="G68" s="219">
        <v>1425</v>
      </c>
      <c r="H68" s="451"/>
      <c r="I68" s="227">
        <v>1388</v>
      </c>
      <c r="J68" s="211"/>
      <c r="K68" s="219">
        <v>1718</v>
      </c>
      <c r="L68" s="214"/>
      <c r="M68" s="228">
        <v>2669</v>
      </c>
      <c r="N68" s="326"/>
      <c r="O68" s="224">
        <v>3174</v>
      </c>
      <c r="P68" s="326"/>
      <c r="Q68" s="228">
        <v>2538</v>
      </c>
      <c r="R68" s="326"/>
      <c r="S68" s="224">
        <v>2606</v>
      </c>
      <c r="T68" s="326"/>
      <c r="U68" s="662">
        <f t="shared" si="5"/>
        <v>-2.6093630084420569</v>
      </c>
      <c r="V68" s="451"/>
      <c r="W68" s="544">
        <v>6595</v>
      </c>
      <c r="X68" s="211"/>
      <c r="Y68" s="675">
        <v>7498</v>
      </c>
      <c r="Z68" s="326"/>
      <c r="AA68" s="333">
        <f t="shared" si="6"/>
        <v>-12.04321152307282</v>
      </c>
    </row>
    <row r="69" spans="1:27" x14ac:dyDescent="0.25">
      <c r="A69" s="487" t="s">
        <v>76</v>
      </c>
      <c r="B69" s="477"/>
      <c r="C69" s="477"/>
      <c r="D69" s="242"/>
      <c r="E69" s="219">
        <v>3520</v>
      </c>
      <c r="F69" s="220"/>
      <c r="G69" s="219">
        <v>3082</v>
      </c>
      <c r="H69" s="263"/>
      <c r="I69" s="219">
        <v>3288</v>
      </c>
      <c r="J69" s="220"/>
      <c r="K69" s="219">
        <v>3421</v>
      </c>
      <c r="L69" s="222"/>
      <c r="M69" s="229">
        <v>4688</v>
      </c>
      <c r="N69" s="316"/>
      <c r="O69" s="224">
        <v>5005</v>
      </c>
      <c r="P69" s="316"/>
      <c r="Q69" s="229">
        <v>4111</v>
      </c>
      <c r="R69" s="316"/>
      <c r="S69" s="224">
        <v>3803</v>
      </c>
      <c r="T69" s="316"/>
      <c r="U69" s="663">
        <f t="shared" si="5"/>
        <v>8.0988693136997103</v>
      </c>
      <c r="V69" s="263"/>
      <c r="W69" s="543">
        <v>12087</v>
      </c>
      <c r="X69" s="220"/>
      <c r="Y69" s="675">
        <v>12229</v>
      </c>
      <c r="Z69" s="316"/>
      <c r="AA69" s="331">
        <f t="shared" si="6"/>
        <v>-1.1611742579115216</v>
      </c>
    </row>
    <row r="70" spans="1:27" s="82" customFormat="1" x14ac:dyDescent="0.25">
      <c r="A70" s="656" t="s">
        <v>77</v>
      </c>
      <c r="B70" s="656"/>
      <c r="C70" s="656"/>
      <c r="D70" s="242"/>
      <c r="E70" s="227">
        <v>9728</v>
      </c>
      <c r="F70" s="211"/>
      <c r="G70" s="219">
        <v>9246</v>
      </c>
      <c r="H70" s="451"/>
      <c r="I70" s="227">
        <v>13494</v>
      </c>
      <c r="J70" s="211"/>
      <c r="K70" s="219">
        <v>12799</v>
      </c>
      <c r="L70" s="645"/>
      <c r="M70" s="227">
        <v>19880</v>
      </c>
      <c r="N70" s="211"/>
      <c r="O70" s="219">
        <v>21716</v>
      </c>
      <c r="P70" s="334"/>
      <c r="Q70" s="227">
        <v>16499</v>
      </c>
      <c r="R70" s="211"/>
      <c r="S70" s="219">
        <v>15204</v>
      </c>
      <c r="T70" s="334"/>
      <c r="U70" s="662">
        <f t="shared" si="5"/>
        <v>8.5174953959484352</v>
      </c>
      <c r="V70" s="451"/>
      <c r="W70" s="567">
        <v>49873</v>
      </c>
      <c r="X70" s="568"/>
      <c r="Y70" s="716">
        <v>49719</v>
      </c>
      <c r="Z70" s="335"/>
      <c r="AA70" s="336">
        <f t="shared" si="6"/>
        <v>0.30974074297552245</v>
      </c>
    </row>
    <row r="71" spans="1:27" x14ac:dyDescent="0.25">
      <c r="A71" s="454"/>
      <c r="B71" s="454"/>
      <c r="C71" s="454"/>
      <c r="D71" s="455"/>
      <c r="E71" s="456"/>
      <c r="F71" s="457"/>
      <c r="G71" s="458"/>
      <c r="H71" s="459"/>
      <c r="I71" s="458"/>
      <c r="J71" s="458"/>
      <c r="K71" s="458"/>
      <c r="L71" s="458"/>
      <c r="M71" s="458"/>
      <c r="N71" s="458"/>
      <c r="O71" s="458"/>
      <c r="P71" s="458"/>
      <c r="Q71" s="458"/>
      <c r="R71" s="458"/>
      <c r="S71" s="458"/>
      <c r="T71" s="458"/>
      <c r="U71" s="460"/>
      <c r="V71" s="459"/>
      <c r="W71" s="456"/>
      <c r="X71" s="457"/>
      <c r="Y71" s="458"/>
      <c r="Z71" s="305"/>
      <c r="AA71" s="460"/>
    </row>
    <row r="72" spans="1:27" x14ac:dyDescent="0.25">
      <c r="W72" s="370"/>
      <c r="X72" s="370"/>
    </row>
    <row r="73" spans="1:27" x14ac:dyDescent="0.25">
      <c r="A73" s="497"/>
      <c r="W73" s="370"/>
      <c r="X73" s="370"/>
    </row>
  </sheetData>
  <mergeCells count="15">
    <mergeCell ref="A4:C4"/>
    <mergeCell ref="A16:C16"/>
    <mergeCell ref="B17:C17"/>
    <mergeCell ref="B24:C24"/>
    <mergeCell ref="A26:C26"/>
    <mergeCell ref="B27:C27"/>
    <mergeCell ref="A28:C28"/>
    <mergeCell ref="A29:C29"/>
    <mergeCell ref="A30:C30"/>
    <mergeCell ref="A65:C65"/>
    <mergeCell ref="A53:C53"/>
    <mergeCell ref="A31:C31"/>
    <mergeCell ref="A32:C32"/>
    <mergeCell ref="A33:C33"/>
    <mergeCell ref="A41:C41"/>
  </mergeCells>
  <pageMargins left="0.31496062992125984" right="0.11811023622047245" top="0.15748031496062992" bottom="0.15748031496062992" header="0.31496062992125984" footer="0.31496062992125984"/>
  <pageSetup scale="51"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2"/>
  <sheetViews>
    <sheetView showGridLines="0" zoomScale="80" zoomScaleNormal="80" workbookViewId="0">
      <selection activeCell="E1" sqref="E1"/>
    </sheetView>
  </sheetViews>
  <sheetFormatPr baseColWidth="10" defaultColWidth="11.5703125" defaultRowHeight="15" x14ac:dyDescent="0.25"/>
  <cols>
    <col min="1" max="1" width="92.42578125" style="1" customWidth="1"/>
    <col min="2" max="2" width="2.7109375" style="1" customWidth="1"/>
    <col min="3" max="3" width="9.7109375" style="1" customWidth="1"/>
    <col min="4" max="4" width="2.7109375" style="1" customWidth="1"/>
    <col min="5" max="5" width="15.140625" style="1" bestFit="1" customWidth="1"/>
    <col min="6" max="6" width="2.7109375" style="1" customWidth="1"/>
    <col min="7" max="7" width="14.85546875" style="85" bestFit="1" customWidth="1"/>
    <col min="8" max="8" width="7.7109375" style="1" customWidth="1"/>
    <col min="9" max="9" width="15.140625" style="370" bestFit="1" customWidth="1"/>
    <col min="10" max="10" width="2.7109375" style="370" customWidth="1"/>
    <col min="11" max="11" width="14.85546875" style="85" bestFit="1" customWidth="1"/>
    <col min="12" max="12" width="7.7109375" style="370" customWidth="1"/>
    <col min="13" max="13" width="11.5703125" style="1"/>
    <col min="14" max="14" width="2.7109375" style="1" customWidth="1"/>
    <col min="15" max="15" width="11.5703125" style="85"/>
    <col min="16" max="16" width="7.7109375" style="370" customWidth="1"/>
    <col min="17" max="17" width="11.5703125" style="370"/>
    <col min="18" max="18" width="2.7109375" style="370" customWidth="1"/>
    <col min="19" max="19" width="11.5703125" style="85"/>
    <col min="20" max="20" width="2.7109375" style="370" customWidth="1"/>
    <col min="21" max="21" width="11.5703125" style="1"/>
    <col min="22" max="22" width="7.7109375" style="370" customWidth="1"/>
    <col min="23" max="23" width="14.28515625" style="370" customWidth="1"/>
    <col min="24" max="24" width="2.7109375" style="370" customWidth="1"/>
    <col min="25" max="25" width="14.28515625" style="85" customWidth="1"/>
    <col min="26" max="26" width="2.7109375" style="370" customWidth="1"/>
    <col min="27" max="27" width="14.28515625" style="370" customWidth="1"/>
    <col min="28" max="16384" width="11.5703125" style="1"/>
  </cols>
  <sheetData>
    <row r="1" spans="1:27" x14ac:dyDescent="0.25">
      <c r="A1" s="182" t="s">
        <v>317</v>
      </c>
      <c r="B1" s="183"/>
      <c r="C1" s="183"/>
      <c r="D1" s="184"/>
      <c r="E1" s="184"/>
      <c r="F1" s="185"/>
      <c r="G1" s="186"/>
      <c r="H1" s="187"/>
      <c r="I1" s="184"/>
      <c r="J1" s="185"/>
      <c r="K1" s="186"/>
      <c r="L1" s="187"/>
      <c r="M1" s="184"/>
      <c r="N1" s="185"/>
      <c r="O1" s="186"/>
      <c r="P1" s="185"/>
      <c r="Q1" s="184"/>
      <c r="R1" s="185"/>
      <c r="S1" s="186"/>
      <c r="T1" s="185"/>
      <c r="U1" s="184"/>
      <c r="V1" s="187"/>
      <c r="W1" s="184"/>
      <c r="X1" s="185"/>
      <c r="Y1" s="186"/>
      <c r="Z1" s="185"/>
      <c r="AA1" s="184"/>
    </row>
    <row r="2" spans="1:27" x14ac:dyDescent="0.25">
      <c r="A2" s="188"/>
      <c r="B2" s="189"/>
      <c r="C2" s="189"/>
      <c r="D2" s="188"/>
      <c r="E2" s="192"/>
      <c r="F2" s="193"/>
      <c r="G2" s="192"/>
      <c r="H2" s="187"/>
      <c r="I2" s="192"/>
      <c r="J2" s="193"/>
      <c r="K2" s="192"/>
      <c r="L2" s="187"/>
      <c r="M2" s="188"/>
      <c r="N2" s="190"/>
      <c r="O2" s="188"/>
      <c r="P2" s="193"/>
      <c r="Q2" s="188"/>
      <c r="R2" s="190"/>
      <c r="S2" s="188"/>
      <c r="T2" s="193"/>
      <c r="U2" s="192"/>
      <c r="V2" s="187"/>
      <c r="W2" s="192"/>
      <c r="X2" s="193"/>
      <c r="Y2" s="192"/>
      <c r="Z2" s="193"/>
      <c r="AA2" s="192"/>
    </row>
    <row r="3" spans="1:27" ht="15.75" thickBot="1" x14ac:dyDescent="0.3">
      <c r="A3" s="194"/>
      <c r="B3" s="189"/>
      <c r="C3" s="254" t="s">
        <v>205</v>
      </c>
      <c r="D3" s="188"/>
      <c r="E3" s="201" t="s">
        <v>228</v>
      </c>
      <c r="F3" s="202"/>
      <c r="G3" s="203" t="s">
        <v>8</v>
      </c>
      <c r="H3" s="187"/>
      <c r="I3" s="201" t="s">
        <v>287</v>
      </c>
      <c r="J3" s="202"/>
      <c r="K3" s="203" t="s">
        <v>212</v>
      </c>
      <c r="L3" s="187"/>
      <c r="M3" s="195" t="s">
        <v>329</v>
      </c>
      <c r="N3" s="196"/>
      <c r="O3" s="197" t="s">
        <v>222</v>
      </c>
      <c r="P3" s="202"/>
      <c r="Q3" s="195" t="s">
        <v>347</v>
      </c>
      <c r="R3" s="196"/>
      <c r="S3" s="197" t="s">
        <v>224</v>
      </c>
      <c r="T3" s="202"/>
      <c r="U3" s="320" t="s">
        <v>215</v>
      </c>
      <c r="V3" s="187"/>
      <c r="W3" s="205" t="s">
        <v>345</v>
      </c>
      <c r="X3" s="206"/>
      <c r="Y3" s="207" t="s">
        <v>346</v>
      </c>
      <c r="Z3" s="206"/>
      <c r="AA3" s="208" t="s">
        <v>215</v>
      </c>
    </row>
    <row r="4" spans="1:27" x14ac:dyDescent="0.25">
      <c r="A4" s="218" t="s">
        <v>32</v>
      </c>
      <c r="B4" s="189"/>
      <c r="C4" s="255" t="s">
        <v>197</v>
      </c>
      <c r="D4" s="188"/>
      <c r="E4" s="229">
        <v>11171</v>
      </c>
      <c r="F4" s="307"/>
      <c r="G4" s="224">
        <v>17512</v>
      </c>
      <c r="H4" s="263"/>
      <c r="I4" s="229">
        <v>12099</v>
      </c>
      <c r="J4" s="307"/>
      <c r="K4" s="224">
        <v>19115</v>
      </c>
      <c r="L4" s="263"/>
      <c r="M4" s="219">
        <v>13110</v>
      </c>
      <c r="N4" s="220"/>
      <c r="O4" s="219">
        <v>23346</v>
      </c>
      <c r="P4" s="307"/>
      <c r="Q4" s="219">
        <v>14262</v>
      </c>
      <c r="R4" s="220"/>
      <c r="S4" s="219">
        <v>10546</v>
      </c>
      <c r="T4" s="307"/>
      <c r="U4" s="308">
        <v>35.236108477147702</v>
      </c>
      <c r="V4" s="263"/>
      <c r="W4" s="543">
        <v>39471</v>
      </c>
      <c r="X4" s="220"/>
      <c r="Y4" s="219">
        <v>53007</v>
      </c>
      <c r="Z4" s="307"/>
      <c r="AA4" s="309">
        <v>-25.536249929254598</v>
      </c>
    </row>
    <row r="5" spans="1:27" x14ac:dyDescent="0.25">
      <c r="A5" s="218" t="s">
        <v>33</v>
      </c>
      <c r="B5" s="189"/>
      <c r="C5" s="255" t="s">
        <v>197</v>
      </c>
      <c r="D5" s="188"/>
      <c r="E5" s="229">
        <v>17553</v>
      </c>
      <c r="F5" s="307"/>
      <c r="G5" s="224">
        <v>32486</v>
      </c>
      <c r="H5" s="263"/>
      <c r="I5" s="229">
        <v>21814</v>
      </c>
      <c r="J5" s="307"/>
      <c r="K5" s="224">
        <v>29386</v>
      </c>
      <c r="L5" s="263"/>
      <c r="M5" s="219">
        <v>27701</v>
      </c>
      <c r="N5" s="220"/>
      <c r="O5" s="219">
        <v>37033</v>
      </c>
      <c r="P5" s="307"/>
      <c r="Q5" s="219">
        <v>19029</v>
      </c>
      <c r="R5" s="220"/>
      <c r="S5" s="219">
        <v>26112</v>
      </c>
      <c r="T5" s="307"/>
      <c r="U5" s="225">
        <v>-27.125459558823501</v>
      </c>
      <c r="V5" s="263"/>
      <c r="W5" s="543">
        <v>68544</v>
      </c>
      <c r="X5" s="220"/>
      <c r="Y5" s="219">
        <v>92531</v>
      </c>
      <c r="Z5" s="307"/>
      <c r="AA5" s="226">
        <v>-25.923204115377501</v>
      </c>
    </row>
    <row r="6" spans="1:27" s="370" customFormat="1" x14ac:dyDescent="0.25">
      <c r="A6" s="218" t="s">
        <v>295</v>
      </c>
      <c r="B6" s="189"/>
      <c r="C6" s="255" t="s">
        <v>197</v>
      </c>
      <c r="D6" s="188"/>
      <c r="E6" s="229">
        <v>797</v>
      </c>
      <c r="F6" s="307"/>
      <c r="G6" s="224">
        <v>1204</v>
      </c>
      <c r="H6" s="263"/>
      <c r="I6" s="229">
        <v>435</v>
      </c>
      <c r="J6" s="307"/>
      <c r="K6" s="224">
        <v>718</v>
      </c>
      <c r="L6" s="263"/>
      <c r="M6" s="219">
        <v>704</v>
      </c>
      <c r="N6" s="220"/>
      <c r="O6" s="219">
        <v>2039</v>
      </c>
      <c r="P6" s="307"/>
      <c r="Q6" s="219">
        <v>556</v>
      </c>
      <c r="R6" s="220"/>
      <c r="S6" s="219">
        <v>1189</v>
      </c>
      <c r="T6" s="307"/>
      <c r="U6" s="225">
        <v>-53.238015138772099</v>
      </c>
      <c r="V6" s="263"/>
      <c r="W6" s="543">
        <v>1695</v>
      </c>
      <c r="X6" s="220"/>
      <c r="Y6" s="219">
        <v>3946</v>
      </c>
      <c r="Z6" s="307"/>
      <c r="AA6" s="226">
        <v>-57.045108971109997</v>
      </c>
    </row>
    <row r="7" spans="1:27" x14ac:dyDescent="0.25">
      <c r="A7" s="218" t="s">
        <v>34</v>
      </c>
      <c r="B7" s="189"/>
      <c r="C7" s="255" t="s">
        <v>198</v>
      </c>
      <c r="D7" s="188"/>
      <c r="E7" s="229">
        <v>34201</v>
      </c>
      <c r="F7" s="307"/>
      <c r="G7" s="224">
        <v>59840</v>
      </c>
      <c r="H7" s="263"/>
      <c r="I7" s="229">
        <v>47554</v>
      </c>
      <c r="J7" s="307"/>
      <c r="K7" s="224">
        <v>50740</v>
      </c>
      <c r="L7" s="263"/>
      <c r="M7" s="219">
        <v>51710</v>
      </c>
      <c r="N7" s="220"/>
      <c r="O7" s="219">
        <v>57995</v>
      </c>
      <c r="P7" s="307"/>
      <c r="Q7" s="219">
        <v>49447</v>
      </c>
      <c r="R7" s="220"/>
      <c r="S7" s="219">
        <v>36463</v>
      </c>
      <c r="T7" s="307"/>
      <c r="U7" s="225">
        <v>35.6086992293558</v>
      </c>
      <c r="V7" s="263"/>
      <c r="W7" s="543">
        <v>148711</v>
      </c>
      <c r="X7" s="220"/>
      <c r="Y7" s="219">
        <v>145198</v>
      </c>
      <c r="Z7" s="307"/>
      <c r="AA7" s="226">
        <v>2.4194548134271798</v>
      </c>
    </row>
    <row r="8" spans="1:27" x14ac:dyDescent="0.25">
      <c r="A8" s="218" t="s">
        <v>35</v>
      </c>
      <c r="B8" s="189"/>
      <c r="C8" s="255" t="s">
        <v>198</v>
      </c>
      <c r="D8" s="188"/>
      <c r="E8" s="229">
        <v>52961</v>
      </c>
      <c r="F8" s="307"/>
      <c r="G8" s="224">
        <v>64641</v>
      </c>
      <c r="H8" s="263"/>
      <c r="I8" s="229">
        <v>55073</v>
      </c>
      <c r="J8" s="307"/>
      <c r="K8" s="224">
        <v>62079</v>
      </c>
      <c r="L8" s="263"/>
      <c r="M8" s="219">
        <v>62855</v>
      </c>
      <c r="N8" s="220"/>
      <c r="O8" s="219">
        <v>78064</v>
      </c>
      <c r="P8" s="307"/>
      <c r="Q8" s="219">
        <v>61342</v>
      </c>
      <c r="R8" s="220"/>
      <c r="S8" s="219">
        <v>65512</v>
      </c>
      <c r="T8" s="307"/>
      <c r="U8" s="225">
        <v>-6.3652460617902102</v>
      </c>
      <c r="V8" s="263"/>
      <c r="W8" s="543">
        <v>179270</v>
      </c>
      <c r="X8" s="220"/>
      <c r="Y8" s="219">
        <v>205655</v>
      </c>
      <c r="Z8" s="307"/>
      <c r="AA8" s="226">
        <v>-12.829739126206499</v>
      </c>
    </row>
    <row r="9" spans="1:27" x14ac:dyDescent="0.25">
      <c r="A9" s="218" t="s">
        <v>289</v>
      </c>
      <c r="B9" s="189"/>
      <c r="C9" s="255" t="s">
        <v>198</v>
      </c>
      <c r="D9" s="188"/>
      <c r="E9" s="229">
        <v>12589</v>
      </c>
      <c r="F9" s="307"/>
      <c r="G9" s="224">
        <v>193</v>
      </c>
      <c r="H9" s="263"/>
      <c r="I9" s="229">
        <v>10656</v>
      </c>
      <c r="J9" s="307"/>
      <c r="K9" s="224">
        <v>107</v>
      </c>
      <c r="L9" s="263"/>
      <c r="M9" s="219">
        <v>7536</v>
      </c>
      <c r="N9" s="220"/>
      <c r="O9" s="219">
        <v>2182</v>
      </c>
      <c r="P9" s="307"/>
      <c r="Q9" s="219">
        <v>11516</v>
      </c>
      <c r="R9" s="220"/>
      <c r="S9" s="219">
        <v>6220</v>
      </c>
      <c r="T9" s="307"/>
      <c r="U9" s="308">
        <v>85.144694533762106</v>
      </c>
      <c r="V9" s="263"/>
      <c r="W9" s="543">
        <v>29708</v>
      </c>
      <c r="X9" s="220"/>
      <c r="Y9" s="219">
        <v>8509</v>
      </c>
      <c r="Z9" s="307"/>
      <c r="AA9" s="309" t="s">
        <v>11</v>
      </c>
    </row>
    <row r="10" spans="1:27" x14ac:dyDescent="0.25">
      <c r="A10" s="218" t="s">
        <v>36</v>
      </c>
      <c r="B10" s="188"/>
      <c r="C10" s="218" t="s">
        <v>199</v>
      </c>
      <c r="D10" s="188"/>
      <c r="E10" s="229">
        <v>1899</v>
      </c>
      <c r="F10" s="307"/>
      <c r="G10" s="224">
        <v>2152</v>
      </c>
      <c r="H10" s="310"/>
      <c r="I10" s="229">
        <v>1810</v>
      </c>
      <c r="J10" s="307"/>
      <c r="K10" s="224">
        <v>1809</v>
      </c>
      <c r="L10" s="310"/>
      <c r="M10" s="219">
        <v>1813</v>
      </c>
      <c r="N10" s="220"/>
      <c r="O10" s="224">
        <v>2814</v>
      </c>
      <c r="P10" s="307"/>
      <c r="Q10" s="219">
        <v>2251</v>
      </c>
      <c r="R10" s="220"/>
      <c r="S10" s="219">
        <v>2192</v>
      </c>
      <c r="T10" s="307"/>
      <c r="U10" s="225">
        <v>2.6916058394160598</v>
      </c>
      <c r="V10" s="310"/>
      <c r="W10" s="543">
        <v>5874</v>
      </c>
      <c r="X10" s="220"/>
      <c r="Y10" s="219">
        <v>6815</v>
      </c>
      <c r="Z10" s="307"/>
      <c r="AA10" s="226">
        <v>-13.8077769625825</v>
      </c>
    </row>
    <row r="11" spans="1:27" x14ac:dyDescent="0.25">
      <c r="A11" s="218" t="s">
        <v>37</v>
      </c>
      <c r="B11" s="188"/>
      <c r="C11" s="218" t="s">
        <v>199</v>
      </c>
      <c r="D11" s="188"/>
      <c r="E11" s="229">
        <v>40275</v>
      </c>
      <c r="F11" s="307"/>
      <c r="G11" s="224">
        <v>73868</v>
      </c>
      <c r="H11" s="310"/>
      <c r="I11" s="229">
        <v>62918</v>
      </c>
      <c r="J11" s="307"/>
      <c r="K11" s="224">
        <v>70683</v>
      </c>
      <c r="L11" s="310"/>
      <c r="M11" s="219">
        <v>54857</v>
      </c>
      <c r="N11" s="220"/>
      <c r="O11" s="219">
        <v>67390</v>
      </c>
      <c r="P11" s="307"/>
      <c r="Q11" s="219">
        <v>59869</v>
      </c>
      <c r="R11" s="220"/>
      <c r="S11" s="219">
        <v>36879</v>
      </c>
      <c r="T11" s="307"/>
      <c r="U11" s="225">
        <v>62.3390005151984</v>
      </c>
      <c r="V11" s="310"/>
      <c r="W11" s="543">
        <v>177644</v>
      </c>
      <c r="X11" s="220"/>
      <c r="Y11" s="219">
        <v>174952</v>
      </c>
      <c r="Z11" s="307"/>
      <c r="AA11" s="226">
        <v>1.5387077598426999</v>
      </c>
    </row>
    <row r="12" spans="1:27" x14ac:dyDescent="0.25">
      <c r="A12" s="218" t="s">
        <v>38</v>
      </c>
      <c r="B12" s="188"/>
      <c r="C12" s="218" t="s">
        <v>199</v>
      </c>
      <c r="D12" s="188"/>
      <c r="E12" s="229">
        <v>11748</v>
      </c>
      <c r="F12" s="307"/>
      <c r="G12" s="224">
        <v>17735</v>
      </c>
      <c r="H12" s="310"/>
      <c r="I12" s="229">
        <v>15873</v>
      </c>
      <c r="J12" s="307"/>
      <c r="K12" s="224">
        <v>18448</v>
      </c>
      <c r="L12" s="310"/>
      <c r="M12" s="219">
        <v>14417</v>
      </c>
      <c r="N12" s="220"/>
      <c r="O12" s="219">
        <v>25043</v>
      </c>
      <c r="P12" s="307"/>
      <c r="Q12" s="219">
        <v>14724</v>
      </c>
      <c r="R12" s="220"/>
      <c r="S12" s="219">
        <v>16101</v>
      </c>
      <c r="T12" s="307"/>
      <c r="U12" s="225">
        <v>-8.5522638345444406</v>
      </c>
      <c r="V12" s="310"/>
      <c r="W12" s="543">
        <v>45014</v>
      </c>
      <c r="X12" s="220"/>
      <c r="Y12" s="219">
        <v>59592</v>
      </c>
      <c r="Z12" s="307"/>
      <c r="AA12" s="226">
        <v>-24.463015169821499</v>
      </c>
    </row>
    <row r="13" spans="1:27" x14ac:dyDescent="0.25">
      <c r="A13" s="218" t="s">
        <v>39</v>
      </c>
      <c r="B13" s="188"/>
      <c r="C13" s="218" t="s">
        <v>199</v>
      </c>
      <c r="D13" s="188"/>
      <c r="E13" s="229">
        <v>66985</v>
      </c>
      <c r="F13" s="307"/>
      <c r="G13" s="224">
        <v>95309</v>
      </c>
      <c r="H13" s="310"/>
      <c r="I13" s="229">
        <v>65157</v>
      </c>
      <c r="J13" s="307"/>
      <c r="K13" s="224">
        <v>76340</v>
      </c>
      <c r="L13" s="310"/>
      <c r="M13" s="219">
        <v>76814</v>
      </c>
      <c r="N13" s="220"/>
      <c r="O13" s="219">
        <v>81466</v>
      </c>
      <c r="P13" s="307"/>
      <c r="Q13" s="219">
        <v>80429</v>
      </c>
      <c r="R13" s="220"/>
      <c r="S13" s="219">
        <v>68278</v>
      </c>
      <c r="T13" s="307"/>
      <c r="U13" s="225">
        <v>17.7963619321011</v>
      </c>
      <c r="V13" s="310"/>
      <c r="W13" s="543">
        <v>222400</v>
      </c>
      <c r="X13" s="220"/>
      <c r="Y13" s="219">
        <v>226084</v>
      </c>
      <c r="Z13" s="307"/>
      <c r="AA13" s="226">
        <v>-1.62948284708338</v>
      </c>
    </row>
    <row r="14" spans="1:27" x14ac:dyDescent="0.25">
      <c r="A14" s="218" t="s">
        <v>294</v>
      </c>
      <c r="B14" s="188"/>
      <c r="C14" s="218" t="s">
        <v>199</v>
      </c>
      <c r="D14" s="188"/>
      <c r="E14" s="229" t="s">
        <v>223</v>
      </c>
      <c r="F14" s="307"/>
      <c r="G14" s="224" t="s">
        <v>223</v>
      </c>
      <c r="H14" s="310"/>
      <c r="I14" s="229">
        <v>62</v>
      </c>
      <c r="J14" s="307"/>
      <c r="K14" s="224" t="s">
        <v>223</v>
      </c>
      <c r="L14" s="310"/>
      <c r="M14" s="219">
        <v>222</v>
      </c>
      <c r="N14" s="220"/>
      <c r="O14" s="219" t="s">
        <v>223</v>
      </c>
      <c r="P14" s="307"/>
      <c r="Q14" s="219">
        <v>923</v>
      </c>
      <c r="R14" s="220"/>
      <c r="S14" s="219" t="s">
        <v>223</v>
      </c>
      <c r="T14" s="307"/>
      <c r="U14" s="225" t="s">
        <v>11</v>
      </c>
      <c r="V14" s="310"/>
      <c r="W14" s="543">
        <v>1207</v>
      </c>
      <c r="X14" s="220"/>
      <c r="Y14" s="627" t="s">
        <v>223</v>
      </c>
      <c r="Z14" s="307"/>
      <c r="AA14" s="226" t="s">
        <v>11</v>
      </c>
    </row>
    <row r="15" spans="1:27" x14ac:dyDescent="0.25">
      <c r="A15" s="218" t="s">
        <v>40</v>
      </c>
      <c r="B15" s="188"/>
      <c r="C15" s="218" t="s">
        <v>200</v>
      </c>
      <c r="D15" s="188"/>
      <c r="E15" s="229">
        <v>42508</v>
      </c>
      <c r="F15" s="307"/>
      <c r="G15" s="224">
        <v>80164</v>
      </c>
      <c r="H15" s="310"/>
      <c r="I15" s="229">
        <v>48654</v>
      </c>
      <c r="J15" s="307"/>
      <c r="K15" s="224">
        <v>73821</v>
      </c>
      <c r="L15" s="310"/>
      <c r="M15" s="219">
        <v>42899</v>
      </c>
      <c r="N15" s="220"/>
      <c r="O15" s="219">
        <v>78466</v>
      </c>
      <c r="P15" s="307"/>
      <c r="Q15" s="219">
        <v>51151</v>
      </c>
      <c r="R15" s="220"/>
      <c r="S15" s="219">
        <v>49396</v>
      </c>
      <c r="T15" s="307"/>
      <c r="U15" s="225">
        <v>3.5529192647177901</v>
      </c>
      <c r="V15" s="310"/>
      <c r="W15" s="543">
        <v>142704</v>
      </c>
      <c r="X15" s="220"/>
      <c r="Y15" s="219">
        <v>201683</v>
      </c>
      <c r="Z15" s="307"/>
      <c r="AA15" s="226">
        <v>-29.243416648899501</v>
      </c>
    </row>
    <row r="16" spans="1:27" s="370" customFormat="1" x14ac:dyDescent="0.25">
      <c r="A16" s="218" t="s">
        <v>369</v>
      </c>
      <c r="B16" s="188"/>
      <c r="C16" s="218" t="s">
        <v>200</v>
      </c>
      <c r="D16" s="188"/>
      <c r="E16" s="229" t="s">
        <v>223</v>
      </c>
      <c r="F16" s="307"/>
      <c r="G16" s="229" t="s">
        <v>223</v>
      </c>
      <c r="H16" s="310"/>
      <c r="I16" s="229" t="s">
        <v>223</v>
      </c>
      <c r="J16" s="307"/>
      <c r="K16" s="229" t="s">
        <v>223</v>
      </c>
      <c r="L16" s="310"/>
      <c r="M16" s="229" t="s">
        <v>223</v>
      </c>
      <c r="N16" s="220"/>
      <c r="O16" s="229" t="s">
        <v>223</v>
      </c>
      <c r="P16" s="307"/>
      <c r="Q16" s="219">
        <v>137</v>
      </c>
      <c r="R16" s="220"/>
      <c r="S16" s="229" t="s">
        <v>223</v>
      </c>
      <c r="T16" s="307"/>
      <c r="U16" s="225" t="s">
        <v>11</v>
      </c>
      <c r="V16" s="310"/>
      <c r="W16" s="543">
        <v>137</v>
      </c>
      <c r="X16" s="220"/>
      <c r="Y16" s="627" t="s">
        <v>223</v>
      </c>
      <c r="Z16" s="307"/>
      <c r="AA16" s="226" t="s">
        <v>11</v>
      </c>
    </row>
    <row r="17" spans="1:27" x14ac:dyDescent="0.25">
      <c r="A17" s="218" t="s">
        <v>41</v>
      </c>
      <c r="B17" s="188"/>
      <c r="C17" s="218" t="s">
        <v>200</v>
      </c>
      <c r="D17" s="188"/>
      <c r="E17" s="229">
        <v>3051</v>
      </c>
      <c r="F17" s="307"/>
      <c r="G17" s="224">
        <v>4963</v>
      </c>
      <c r="H17" s="310"/>
      <c r="I17" s="229">
        <v>4766</v>
      </c>
      <c r="J17" s="307"/>
      <c r="K17" s="224">
        <v>6092</v>
      </c>
      <c r="L17" s="310"/>
      <c r="M17" s="219">
        <v>4343</v>
      </c>
      <c r="N17" s="220"/>
      <c r="O17" s="219">
        <v>6294</v>
      </c>
      <c r="P17" s="307"/>
      <c r="Q17" s="219">
        <v>3683</v>
      </c>
      <c r="R17" s="220"/>
      <c r="S17" s="219">
        <v>3732</v>
      </c>
      <c r="T17" s="307"/>
      <c r="U17" s="225">
        <v>-1.3129689174705299</v>
      </c>
      <c r="V17" s="310"/>
      <c r="W17" s="543">
        <v>12792</v>
      </c>
      <c r="X17" s="220"/>
      <c r="Y17" s="219">
        <v>16118</v>
      </c>
      <c r="Z17" s="307"/>
      <c r="AA17" s="226">
        <v>-20.635314555155698</v>
      </c>
    </row>
    <row r="18" spans="1:27" x14ac:dyDescent="0.25">
      <c r="A18" s="218" t="s">
        <v>43</v>
      </c>
      <c r="B18" s="188"/>
      <c r="C18" s="218" t="s">
        <v>200</v>
      </c>
      <c r="D18" s="188"/>
      <c r="E18" s="229">
        <v>10288</v>
      </c>
      <c r="F18" s="307"/>
      <c r="G18" s="224">
        <v>20390</v>
      </c>
      <c r="H18" s="310"/>
      <c r="I18" s="229">
        <v>11632</v>
      </c>
      <c r="J18" s="307"/>
      <c r="K18" s="224">
        <v>20034</v>
      </c>
      <c r="L18" s="310"/>
      <c r="M18" s="219">
        <v>11603</v>
      </c>
      <c r="N18" s="220"/>
      <c r="O18" s="219">
        <v>22167</v>
      </c>
      <c r="P18" s="307"/>
      <c r="Q18" s="219">
        <v>12730</v>
      </c>
      <c r="R18" s="220"/>
      <c r="S18" s="219">
        <v>14963</v>
      </c>
      <c r="T18" s="307"/>
      <c r="U18" s="225">
        <v>-14.923477912183399</v>
      </c>
      <c r="V18" s="310"/>
      <c r="W18" s="543">
        <v>35965</v>
      </c>
      <c r="X18" s="220"/>
      <c r="Y18" s="219">
        <v>57164</v>
      </c>
      <c r="Z18" s="307"/>
      <c r="AA18" s="226">
        <v>-37.084528724371999</v>
      </c>
    </row>
    <row r="19" spans="1:27" x14ac:dyDescent="0.25">
      <c r="A19" s="218" t="s">
        <v>44</v>
      </c>
      <c r="B19" s="188"/>
      <c r="C19" s="218" t="s">
        <v>200</v>
      </c>
      <c r="D19" s="188"/>
      <c r="E19" s="229">
        <v>6253</v>
      </c>
      <c r="F19" s="307"/>
      <c r="G19" s="224">
        <v>12149</v>
      </c>
      <c r="H19" s="310"/>
      <c r="I19" s="229">
        <v>7982</v>
      </c>
      <c r="J19" s="307"/>
      <c r="K19" s="224">
        <v>12654</v>
      </c>
      <c r="L19" s="310"/>
      <c r="M19" s="219">
        <v>8023</v>
      </c>
      <c r="N19" s="220"/>
      <c r="O19" s="219">
        <v>13522</v>
      </c>
      <c r="P19" s="307"/>
      <c r="Q19" s="219">
        <v>8040</v>
      </c>
      <c r="R19" s="220"/>
      <c r="S19" s="219">
        <v>9155</v>
      </c>
      <c r="T19" s="307"/>
      <c r="U19" s="225">
        <v>-12.179137083560899</v>
      </c>
      <c r="V19" s="310"/>
      <c r="W19" s="543">
        <v>24045</v>
      </c>
      <c r="X19" s="220"/>
      <c r="Y19" s="219">
        <v>35331</v>
      </c>
      <c r="Z19" s="307"/>
      <c r="AA19" s="226">
        <v>-31.943618918230399</v>
      </c>
    </row>
    <row r="20" spans="1:27" x14ac:dyDescent="0.25">
      <c r="A20" s="218" t="s">
        <v>42</v>
      </c>
      <c r="B20" s="188"/>
      <c r="C20" s="218" t="s">
        <v>200</v>
      </c>
      <c r="D20" s="188"/>
      <c r="E20" s="229">
        <v>13033</v>
      </c>
      <c r="F20" s="307"/>
      <c r="G20" s="224">
        <v>15542</v>
      </c>
      <c r="H20" s="310"/>
      <c r="I20" s="229">
        <v>10330</v>
      </c>
      <c r="J20" s="307"/>
      <c r="K20" s="224">
        <v>13322</v>
      </c>
      <c r="L20" s="310"/>
      <c r="M20" s="219">
        <v>14359</v>
      </c>
      <c r="N20" s="220"/>
      <c r="O20" s="219">
        <v>12472</v>
      </c>
      <c r="P20" s="307"/>
      <c r="Q20" s="219">
        <v>11876</v>
      </c>
      <c r="R20" s="220"/>
      <c r="S20" s="219">
        <v>10330</v>
      </c>
      <c r="T20" s="307"/>
      <c r="U20" s="225">
        <v>14.9661181026137</v>
      </c>
      <c r="V20" s="310"/>
      <c r="W20" s="543">
        <v>36565</v>
      </c>
      <c r="X20" s="220"/>
      <c r="Y20" s="219">
        <v>36124</v>
      </c>
      <c r="Z20" s="307"/>
      <c r="AA20" s="226">
        <v>1.2207950393090501</v>
      </c>
    </row>
    <row r="21" spans="1:27" x14ac:dyDescent="0.25">
      <c r="A21" s="218" t="s">
        <v>45</v>
      </c>
      <c r="B21" s="188"/>
      <c r="C21" s="218" t="s">
        <v>200</v>
      </c>
      <c r="D21" s="188"/>
      <c r="E21" s="229">
        <v>2701</v>
      </c>
      <c r="F21" s="307"/>
      <c r="G21" s="224">
        <v>222</v>
      </c>
      <c r="H21" s="310"/>
      <c r="I21" s="229">
        <v>2753</v>
      </c>
      <c r="J21" s="307"/>
      <c r="K21" s="224">
        <v>436</v>
      </c>
      <c r="L21" s="310"/>
      <c r="M21" s="219">
        <v>2976</v>
      </c>
      <c r="N21" s="220"/>
      <c r="O21" s="224">
        <v>1499</v>
      </c>
      <c r="P21" s="307"/>
      <c r="Q21" s="219">
        <v>1655</v>
      </c>
      <c r="R21" s="220"/>
      <c r="S21" s="219">
        <v>2260</v>
      </c>
      <c r="T21" s="307"/>
      <c r="U21" s="225">
        <v>-26.769911504424801</v>
      </c>
      <c r="V21" s="310"/>
      <c r="W21" s="543">
        <v>7384</v>
      </c>
      <c r="X21" s="220"/>
      <c r="Y21" s="219">
        <v>4195</v>
      </c>
      <c r="Z21" s="307"/>
      <c r="AA21" s="226">
        <v>76.019070321811697</v>
      </c>
    </row>
    <row r="22" spans="1:27" x14ac:dyDescent="0.25">
      <c r="A22" s="218" t="s">
        <v>46</v>
      </c>
      <c r="B22" s="188"/>
      <c r="C22" s="218" t="s">
        <v>201</v>
      </c>
      <c r="D22" s="188"/>
      <c r="E22" s="229">
        <v>4431</v>
      </c>
      <c r="F22" s="307"/>
      <c r="G22" s="224">
        <v>6664</v>
      </c>
      <c r="H22" s="310"/>
      <c r="I22" s="229">
        <v>5205</v>
      </c>
      <c r="J22" s="307"/>
      <c r="K22" s="224">
        <v>6596</v>
      </c>
      <c r="L22" s="310"/>
      <c r="M22" s="219">
        <v>3792</v>
      </c>
      <c r="N22" s="220"/>
      <c r="O22" s="219">
        <v>6489</v>
      </c>
      <c r="P22" s="307"/>
      <c r="Q22" s="219">
        <v>4198</v>
      </c>
      <c r="R22" s="220"/>
      <c r="S22" s="219">
        <v>6192</v>
      </c>
      <c r="T22" s="307"/>
      <c r="U22" s="225">
        <v>-32.202842377261</v>
      </c>
      <c r="V22" s="310"/>
      <c r="W22" s="543">
        <v>13195</v>
      </c>
      <c r="X22" s="220"/>
      <c r="Y22" s="219">
        <v>19277</v>
      </c>
      <c r="Z22" s="307"/>
      <c r="AA22" s="226">
        <v>-31.550552471857699</v>
      </c>
    </row>
    <row r="23" spans="1:27" x14ac:dyDescent="0.25">
      <c r="A23" s="218" t="s">
        <v>47</v>
      </c>
      <c r="B23" s="188"/>
      <c r="C23" s="218" t="s">
        <v>201</v>
      </c>
      <c r="D23" s="188"/>
      <c r="E23" s="229">
        <v>431</v>
      </c>
      <c r="F23" s="307"/>
      <c r="G23" s="224">
        <v>549</v>
      </c>
      <c r="H23" s="310"/>
      <c r="I23" s="229">
        <v>311</v>
      </c>
      <c r="J23" s="307"/>
      <c r="K23" s="224">
        <v>448</v>
      </c>
      <c r="L23" s="310"/>
      <c r="M23" s="219">
        <v>281</v>
      </c>
      <c r="N23" s="220"/>
      <c r="O23" s="219">
        <v>572</v>
      </c>
      <c r="P23" s="307"/>
      <c r="Q23" s="219">
        <v>182</v>
      </c>
      <c r="R23" s="220"/>
      <c r="S23" s="219">
        <v>436</v>
      </c>
      <c r="T23" s="307"/>
      <c r="U23" s="225">
        <v>-58.256880733945003</v>
      </c>
      <c r="V23" s="310"/>
      <c r="W23" s="543">
        <v>774</v>
      </c>
      <c r="X23" s="220"/>
      <c r="Y23" s="219">
        <v>1456</v>
      </c>
      <c r="Z23" s="307"/>
      <c r="AA23" s="226">
        <v>-46.8406593406593</v>
      </c>
    </row>
    <row r="24" spans="1:27" s="370" customFormat="1" x14ac:dyDescent="0.25">
      <c r="A24" s="218" t="s">
        <v>373</v>
      </c>
      <c r="B24" s="188"/>
      <c r="C24" s="218"/>
      <c r="D24" s="188"/>
      <c r="E24" s="227" t="s">
        <v>223</v>
      </c>
      <c r="F24" s="307"/>
      <c r="G24" s="219" t="s">
        <v>223</v>
      </c>
      <c r="H24" s="310"/>
      <c r="I24" s="227" t="s">
        <v>223</v>
      </c>
      <c r="J24" s="307"/>
      <c r="K24" s="219" t="s">
        <v>223</v>
      </c>
      <c r="L24" s="310"/>
      <c r="M24" s="227" t="s">
        <v>223</v>
      </c>
      <c r="N24" s="220"/>
      <c r="O24" s="219" t="s">
        <v>223</v>
      </c>
      <c r="P24" s="307"/>
      <c r="Q24" s="229">
        <v>430</v>
      </c>
      <c r="R24" s="220"/>
      <c r="S24" s="219" t="s">
        <v>223</v>
      </c>
      <c r="T24" s="307"/>
      <c r="U24" s="225" t="s">
        <v>11</v>
      </c>
      <c r="V24" s="310"/>
      <c r="W24" s="543">
        <v>430</v>
      </c>
      <c r="X24" s="220"/>
      <c r="Y24" s="627" t="s">
        <v>223</v>
      </c>
      <c r="Z24" s="307"/>
      <c r="AA24" s="226" t="s">
        <v>11</v>
      </c>
    </row>
    <row r="25" spans="1:27" s="82" customFormat="1" x14ac:dyDescent="0.25">
      <c r="A25" s="209" t="s">
        <v>48</v>
      </c>
      <c r="B25" s="242"/>
      <c r="C25" s="209"/>
      <c r="D25" s="242"/>
      <c r="E25" s="228">
        <v>332875</v>
      </c>
      <c r="F25" s="649"/>
      <c r="G25" s="224">
        <v>505583</v>
      </c>
      <c r="H25" s="650"/>
      <c r="I25" s="228">
        <v>385084</v>
      </c>
      <c r="J25" s="649"/>
      <c r="K25" s="224">
        <v>462828</v>
      </c>
      <c r="L25" s="650"/>
      <c r="M25" s="227">
        <f>SUM(M4:M23)</f>
        <v>400015</v>
      </c>
      <c r="N25" s="211"/>
      <c r="O25" s="219">
        <v>518853</v>
      </c>
      <c r="P25" s="649"/>
      <c r="Q25" s="227">
        <v>408430</v>
      </c>
      <c r="R25" s="211"/>
      <c r="S25" s="219">
        <v>365956</v>
      </c>
      <c r="T25" s="649"/>
      <c r="U25" s="251">
        <v>11.6</v>
      </c>
      <c r="V25" s="650"/>
      <c r="W25" s="544">
        <v>1193529</v>
      </c>
      <c r="X25" s="211"/>
      <c r="Y25" s="219">
        <v>1347637</v>
      </c>
      <c r="Z25" s="649"/>
      <c r="AA25" s="311">
        <v>-11.4</v>
      </c>
    </row>
    <row r="26" spans="1:27" x14ac:dyDescent="0.25">
      <c r="A26" s="218" t="s">
        <v>49</v>
      </c>
      <c r="B26" s="188"/>
      <c r="C26" s="218" t="s">
        <v>200</v>
      </c>
      <c r="D26" s="188"/>
      <c r="E26" s="229">
        <v>936</v>
      </c>
      <c r="F26" s="307"/>
      <c r="G26" s="224">
        <v>1113</v>
      </c>
      <c r="H26" s="310"/>
      <c r="I26" s="229">
        <v>1547</v>
      </c>
      <c r="J26" s="307"/>
      <c r="K26" s="224">
        <v>1382</v>
      </c>
      <c r="L26" s="310"/>
      <c r="M26" s="219">
        <v>1564</v>
      </c>
      <c r="N26" s="220"/>
      <c r="O26" s="219">
        <v>1414</v>
      </c>
      <c r="P26" s="307"/>
      <c r="Q26" s="219">
        <v>1273</v>
      </c>
      <c r="R26" s="220"/>
      <c r="S26" s="219">
        <v>1289</v>
      </c>
      <c r="T26" s="307"/>
      <c r="U26" s="225">
        <v>-1.24127230411171</v>
      </c>
      <c r="V26" s="310"/>
      <c r="W26" s="543">
        <v>4384</v>
      </c>
      <c r="X26" s="220"/>
      <c r="Y26" s="219">
        <v>4085</v>
      </c>
      <c r="Z26" s="307"/>
      <c r="AA26" s="226">
        <v>7.31946144430845</v>
      </c>
    </row>
    <row r="27" spans="1:27" x14ac:dyDescent="0.25">
      <c r="A27" s="218" t="s">
        <v>50</v>
      </c>
      <c r="B27" s="188"/>
      <c r="C27" s="218" t="s">
        <v>202</v>
      </c>
      <c r="D27" s="188"/>
      <c r="E27" s="229">
        <v>450</v>
      </c>
      <c r="F27" s="307"/>
      <c r="G27" s="224">
        <v>521</v>
      </c>
      <c r="H27" s="310"/>
      <c r="I27" s="229">
        <v>844</v>
      </c>
      <c r="J27" s="307"/>
      <c r="K27" s="224">
        <v>753</v>
      </c>
      <c r="L27" s="310"/>
      <c r="M27" s="219">
        <v>744</v>
      </c>
      <c r="N27" s="220"/>
      <c r="O27" s="219">
        <v>779</v>
      </c>
      <c r="P27" s="307"/>
      <c r="Q27" s="219">
        <v>790</v>
      </c>
      <c r="R27" s="220"/>
      <c r="S27" s="219">
        <v>604</v>
      </c>
      <c r="T27" s="307"/>
      <c r="U27" s="225">
        <v>30.794701986755001</v>
      </c>
      <c r="V27" s="310"/>
      <c r="W27" s="543">
        <v>2378</v>
      </c>
      <c r="X27" s="220"/>
      <c r="Y27" s="219">
        <v>2136</v>
      </c>
      <c r="Z27" s="307"/>
      <c r="AA27" s="226">
        <v>11.329588014981301</v>
      </c>
    </row>
    <row r="28" spans="1:27" x14ac:dyDescent="0.25">
      <c r="A28" s="218" t="s">
        <v>51</v>
      </c>
      <c r="B28" s="188"/>
      <c r="C28" s="218" t="s">
        <v>202</v>
      </c>
      <c r="D28" s="188"/>
      <c r="E28" s="229">
        <v>117</v>
      </c>
      <c r="F28" s="307"/>
      <c r="G28" s="224">
        <v>165</v>
      </c>
      <c r="H28" s="310"/>
      <c r="I28" s="229">
        <v>148</v>
      </c>
      <c r="J28" s="307"/>
      <c r="K28" s="224">
        <v>287</v>
      </c>
      <c r="L28" s="310"/>
      <c r="M28" s="219">
        <v>243</v>
      </c>
      <c r="N28" s="220"/>
      <c r="O28" s="219">
        <v>237</v>
      </c>
      <c r="P28" s="307"/>
      <c r="Q28" s="219">
        <v>277</v>
      </c>
      <c r="R28" s="220"/>
      <c r="S28" s="219">
        <v>157</v>
      </c>
      <c r="T28" s="307"/>
      <c r="U28" s="225">
        <v>76.433121019108299</v>
      </c>
      <c r="V28" s="310"/>
      <c r="W28" s="543">
        <v>668</v>
      </c>
      <c r="X28" s="220"/>
      <c r="Y28" s="219">
        <v>681</v>
      </c>
      <c r="Z28" s="307"/>
      <c r="AA28" s="226">
        <v>-1.9089574155653499</v>
      </c>
    </row>
    <row r="29" spans="1:27" s="82" customFormat="1" x14ac:dyDescent="0.25">
      <c r="A29" s="209" t="s">
        <v>52</v>
      </c>
      <c r="B29" s="242"/>
      <c r="C29" s="209"/>
      <c r="D29" s="242"/>
      <c r="E29" s="228">
        <v>1503</v>
      </c>
      <c r="F29" s="649"/>
      <c r="G29" s="224">
        <v>1799</v>
      </c>
      <c r="H29" s="650"/>
      <c r="I29" s="228">
        <v>2539</v>
      </c>
      <c r="J29" s="649"/>
      <c r="K29" s="224">
        <v>2422</v>
      </c>
      <c r="L29" s="650"/>
      <c r="M29" s="227">
        <f>SUM(M26:M28)</f>
        <v>2551</v>
      </c>
      <c r="N29" s="211"/>
      <c r="O29" s="219">
        <v>2430</v>
      </c>
      <c r="P29" s="649"/>
      <c r="Q29" s="227">
        <v>2340</v>
      </c>
      <c r="R29" s="211"/>
      <c r="S29" s="219">
        <v>2050</v>
      </c>
      <c r="T29" s="649"/>
      <c r="U29" s="251">
        <v>14.1</v>
      </c>
      <c r="V29" s="650"/>
      <c r="W29" s="544">
        <v>7430</v>
      </c>
      <c r="X29" s="211"/>
      <c r="Y29" s="219">
        <v>6902</v>
      </c>
      <c r="Z29" s="649"/>
      <c r="AA29" s="311">
        <v>7.6</v>
      </c>
    </row>
    <row r="30" spans="1:27" x14ac:dyDescent="0.25">
      <c r="A30" s="218" t="s">
        <v>298</v>
      </c>
      <c r="B30" s="188"/>
      <c r="C30" s="218" t="s">
        <v>201</v>
      </c>
      <c r="D30" s="188"/>
      <c r="E30" s="229" t="s">
        <v>223</v>
      </c>
      <c r="F30" s="307"/>
      <c r="G30" s="224" t="s">
        <v>223</v>
      </c>
      <c r="H30" s="310"/>
      <c r="I30" s="229">
        <v>1172</v>
      </c>
      <c r="J30" s="307"/>
      <c r="K30" s="224" t="s">
        <v>223</v>
      </c>
      <c r="L30" s="310"/>
      <c r="M30" s="219">
        <v>1288</v>
      </c>
      <c r="N30" s="220"/>
      <c r="O30" s="219" t="s">
        <v>223</v>
      </c>
      <c r="P30" s="307"/>
      <c r="Q30" s="219">
        <v>1094</v>
      </c>
      <c r="R30" s="220"/>
      <c r="S30" s="219" t="s">
        <v>223</v>
      </c>
      <c r="T30" s="307"/>
      <c r="U30" s="225" t="s">
        <v>11</v>
      </c>
      <c r="V30" s="310"/>
      <c r="W30" s="543">
        <v>3554</v>
      </c>
      <c r="X30" s="220"/>
      <c r="Y30" s="627" t="s">
        <v>223</v>
      </c>
      <c r="Z30" s="307"/>
      <c r="AA30" s="226" t="s">
        <v>11</v>
      </c>
    </row>
    <row r="31" spans="1:27" x14ac:dyDescent="0.25">
      <c r="A31" s="218" t="s">
        <v>299</v>
      </c>
      <c r="B31" s="188"/>
      <c r="C31" s="218" t="s">
        <v>201</v>
      </c>
      <c r="D31" s="188"/>
      <c r="E31" s="229" t="s">
        <v>223</v>
      </c>
      <c r="F31" s="307"/>
      <c r="G31" s="224" t="s">
        <v>223</v>
      </c>
      <c r="H31" s="310"/>
      <c r="I31" s="229">
        <v>808</v>
      </c>
      <c r="J31" s="307"/>
      <c r="K31" s="224" t="s">
        <v>223</v>
      </c>
      <c r="L31" s="310"/>
      <c r="M31" s="219">
        <v>1222</v>
      </c>
      <c r="N31" s="220"/>
      <c r="O31" s="219" t="s">
        <v>223</v>
      </c>
      <c r="P31" s="307"/>
      <c r="Q31" s="219">
        <v>1038</v>
      </c>
      <c r="R31" s="220"/>
      <c r="S31" s="219" t="s">
        <v>223</v>
      </c>
      <c r="T31" s="307"/>
      <c r="U31" s="225" t="s">
        <v>11</v>
      </c>
      <c r="V31" s="310"/>
      <c r="W31" s="543">
        <v>3068</v>
      </c>
      <c r="X31" s="220"/>
      <c r="Y31" s="627" t="s">
        <v>223</v>
      </c>
      <c r="Z31" s="307"/>
      <c r="AA31" s="226" t="s">
        <v>11</v>
      </c>
    </row>
    <row r="32" spans="1:27" x14ac:dyDescent="0.25">
      <c r="A32" s="218" t="s">
        <v>303</v>
      </c>
      <c r="B32" s="188"/>
      <c r="C32" s="218" t="s">
        <v>201</v>
      </c>
      <c r="D32" s="188"/>
      <c r="E32" s="229" t="s">
        <v>223</v>
      </c>
      <c r="F32" s="307"/>
      <c r="G32" s="224" t="s">
        <v>223</v>
      </c>
      <c r="H32" s="310"/>
      <c r="I32" s="229">
        <v>5</v>
      </c>
      <c r="J32" s="307"/>
      <c r="K32" s="224" t="s">
        <v>223</v>
      </c>
      <c r="L32" s="310"/>
      <c r="M32" s="219" t="s">
        <v>223</v>
      </c>
      <c r="N32" s="220"/>
      <c r="O32" s="219" t="s">
        <v>223</v>
      </c>
      <c r="P32" s="307"/>
      <c r="Q32" s="219">
        <v>1</v>
      </c>
      <c r="R32" s="220"/>
      <c r="S32" s="219" t="s">
        <v>223</v>
      </c>
      <c r="T32" s="307"/>
      <c r="U32" s="225" t="s">
        <v>11</v>
      </c>
      <c r="V32" s="310"/>
      <c r="W32" s="543">
        <v>6</v>
      </c>
      <c r="X32" s="220"/>
      <c r="Y32" s="627" t="s">
        <v>223</v>
      </c>
      <c r="Z32" s="307"/>
      <c r="AA32" s="226" t="s">
        <v>11</v>
      </c>
    </row>
    <row r="33" spans="1:27" x14ac:dyDescent="0.25">
      <c r="A33" s="218" t="s">
        <v>300</v>
      </c>
      <c r="B33" s="188"/>
      <c r="C33" s="218" t="s">
        <v>201</v>
      </c>
      <c r="D33" s="188"/>
      <c r="E33" s="229" t="s">
        <v>223</v>
      </c>
      <c r="F33" s="307"/>
      <c r="G33" s="224" t="s">
        <v>223</v>
      </c>
      <c r="H33" s="310"/>
      <c r="I33" s="229">
        <v>1218</v>
      </c>
      <c r="J33" s="307"/>
      <c r="K33" s="224" t="s">
        <v>223</v>
      </c>
      <c r="L33" s="310"/>
      <c r="M33" s="219">
        <v>1685</v>
      </c>
      <c r="N33" s="220"/>
      <c r="O33" s="219" t="s">
        <v>223</v>
      </c>
      <c r="P33" s="307"/>
      <c r="Q33" s="219">
        <v>1785</v>
      </c>
      <c r="R33" s="220"/>
      <c r="S33" s="219" t="s">
        <v>223</v>
      </c>
      <c r="T33" s="307"/>
      <c r="U33" s="225" t="s">
        <v>11</v>
      </c>
      <c r="V33" s="310"/>
      <c r="W33" s="543">
        <v>4688</v>
      </c>
      <c r="X33" s="220"/>
      <c r="Y33" s="627" t="s">
        <v>223</v>
      </c>
      <c r="Z33" s="307"/>
      <c r="AA33" s="226" t="s">
        <v>11</v>
      </c>
    </row>
    <row r="34" spans="1:27" s="82" customFormat="1" x14ac:dyDescent="0.25">
      <c r="A34" s="209" t="s">
        <v>368</v>
      </c>
      <c r="B34" s="242"/>
      <c r="C34" s="209"/>
      <c r="D34" s="242"/>
      <c r="E34" s="227" t="s">
        <v>223</v>
      </c>
      <c r="F34" s="649"/>
      <c r="G34" s="219" t="s">
        <v>223</v>
      </c>
      <c r="H34" s="650"/>
      <c r="I34" s="228">
        <v>3203</v>
      </c>
      <c r="J34" s="649"/>
      <c r="K34" s="219" t="s">
        <v>223</v>
      </c>
      <c r="L34" s="650"/>
      <c r="M34" s="227">
        <f>SUM(M30:M33)</f>
        <v>4195</v>
      </c>
      <c r="N34" s="211"/>
      <c r="O34" s="219" t="s">
        <v>223</v>
      </c>
      <c r="P34" s="649"/>
      <c r="Q34" s="227">
        <v>3918</v>
      </c>
      <c r="R34" s="211"/>
      <c r="S34" s="219" t="s">
        <v>223</v>
      </c>
      <c r="T34" s="649"/>
      <c r="U34" s="251" t="s">
        <v>11</v>
      </c>
      <c r="V34" s="650"/>
      <c r="W34" s="544">
        <v>11316</v>
      </c>
      <c r="X34" s="211"/>
      <c r="Y34" s="627" t="s">
        <v>223</v>
      </c>
      <c r="Z34" s="649"/>
      <c r="AA34" s="311" t="s">
        <v>11</v>
      </c>
    </row>
    <row r="35" spans="1:27" x14ac:dyDescent="0.25">
      <c r="A35" s="218" t="s">
        <v>78</v>
      </c>
      <c r="B35" s="188"/>
      <c r="C35" s="218" t="s">
        <v>201</v>
      </c>
      <c r="D35" s="188"/>
      <c r="E35" s="229">
        <v>13</v>
      </c>
      <c r="F35" s="307"/>
      <c r="G35" s="224">
        <v>18</v>
      </c>
      <c r="H35" s="310"/>
      <c r="I35" s="229" t="s">
        <v>223</v>
      </c>
      <c r="J35" s="307"/>
      <c r="K35" s="224">
        <v>15</v>
      </c>
      <c r="L35" s="310"/>
      <c r="M35" s="229" t="s">
        <v>223</v>
      </c>
      <c r="N35" s="220"/>
      <c r="O35" s="219">
        <v>19</v>
      </c>
      <c r="P35" s="307"/>
      <c r="Q35" s="229" t="s">
        <v>223</v>
      </c>
      <c r="R35" s="220"/>
      <c r="S35" s="219">
        <v>14</v>
      </c>
      <c r="T35" s="307"/>
      <c r="U35" s="225" t="s">
        <v>11</v>
      </c>
      <c r="V35" s="310"/>
      <c r="W35" s="543" t="s">
        <v>223</v>
      </c>
      <c r="X35" s="220"/>
      <c r="Y35" s="219">
        <v>48</v>
      </c>
      <c r="Z35" s="307"/>
      <c r="AA35" s="226">
        <v>-100</v>
      </c>
    </row>
    <row r="36" spans="1:27" s="82" customFormat="1" x14ac:dyDescent="0.25">
      <c r="A36" s="498" t="s">
        <v>291</v>
      </c>
      <c r="B36" s="651"/>
      <c r="C36" s="209"/>
      <c r="D36" s="242"/>
      <c r="E36" s="228">
        <v>334391</v>
      </c>
      <c r="F36" s="649"/>
      <c r="G36" s="224">
        <v>507400</v>
      </c>
      <c r="H36" s="650"/>
      <c r="I36" s="228">
        <v>390826</v>
      </c>
      <c r="J36" s="649"/>
      <c r="K36" s="224">
        <v>465265</v>
      </c>
      <c r="L36" s="650"/>
      <c r="M36" s="227">
        <v>406761</v>
      </c>
      <c r="N36" s="211"/>
      <c r="O36" s="219">
        <v>521302</v>
      </c>
      <c r="P36" s="649"/>
      <c r="Q36" s="227">
        <v>414688</v>
      </c>
      <c r="R36" s="211"/>
      <c r="S36" s="219">
        <v>368020</v>
      </c>
      <c r="T36" s="649"/>
      <c r="U36" s="251">
        <v>12.7</v>
      </c>
      <c r="V36" s="650"/>
      <c r="W36" s="544">
        <v>1212275</v>
      </c>
      <c r="X36" s="211"/>
      <c r="Y36" s="219">
        <v>1354587</v>
      </c>
      <c r="Z36" s="649"/>
      <c r="AA36" s="311">
        <v>-10.5</v>
      </c>
    </row>
    <row r="37" spans="1:27" x14ac:dyDescent="0.25">
      <c r="A37" s="186"/>
      <c r="B37" s="189"/>
      <c r="C37" s="189"/>
      <c r="D37" s="188"/>
      <c r="E37" s="234"/>
      <c r="F37" s="190"/>
      <c r="G37" s="231"/>
      <c r="H37" s="187"/>
      <c r="I37" s="234"/>
      <c r="J37" s="190"/>
      <c r="K37" s="231"/>
      <c r="L37" s="187"/>
      <c r="M37" s="231"/>
      <c r="N37" s="190"/>
      <c r="O37" s="231"/>
      <c r="P37" s="190"/>
      <c r="Q37" s="231"/>
      <c r="R37" s="190"/>
      <c r="S37" s="231"/>
      <c r="T37" s="190"/>
      <c r="U37" s="313"/>
      <c r="V37" s="187"/>
      <c r="W37" s="235"/>
      <c r="X37" s="190"/>
      <c r="Y37" s="231"/>
      <c r="Z37" s="190"/>
      <c r="AA37" s="314"/>
    </row>
    <row r="38" spans="1:27" ht="23.25" x14ac:dyDescent="0.25">
      <c r="A38" s="315" t="s">
        <v>288</v>
      </c>
      <c r="B38" s="189"/>
      <c r="C38" s="189"/>
      <c r="D38" s="188"/>
      <c r="E38" s="411">
        <v>122136</v>
      </c>
      <c r="F38" s="412"/>
      <c r="G38" s="413">
        <v>197203</v>
      </c>
      <c r="H38" s="407"/>
      <c r="I38" s="411">
        <v>148180</v>
      </c>
      <c r="J38" s="412"/>
      <c r="K38" s="413">
        <v>185196</v>
      </c>
      <c r="L38" s="407"/>
      <c r="M38" s="409">
        <v>148043</v>
      </c>
      <c r="N38" s="410"/>
      <c r="O38" s="409">
        <v>188192</v>
      </c>
      <c r="P38" s="412"/>
      <c r="Q38" s="409">
        <v>164649</v>
      </c>
      <c r="R38" s="410"/>
      <c r="S38" s="409">
        <v>125176</v>
      </c>
      <c r="T38" s="412"/>
      <c r="U38" s="414"/>
      <c r="V38" s="407"/>
      <c r="W38" s="571">
        <v>460872</v>
      </c>
      <c r="X38" s="410"/>
      <c r="Y38" s="409">
        <v>498564</v>
      </c>
      <c r="Z38" s="412"/>
      <c r="AA38" s="415"/>
    </row>
    <row r="39" spans="1:27" x14ac:dyDescent="0.25">
      <c r="A39" s="633" t="s">
        <v>343</v>
      </c>
      <c r="B39" s="281"/>
      <c r="C39" s="281"/>
      <c r="D39" s="188"/>
      <c r="E39" s="238"/>
      <c r="F39" s="190"/>
      <c r="G39" s="188"/>
      <c r="H39" s="187"/>
      <c r="I39" s="238"/>
      <c r="J39" s="190"/>
      <c r="K39" s="188"/>
      <c r="L39" s="187"/>
      <c r="M39" s="188"/>
      <c r="N39" s="190"/>
      <c r="O39" s="188"/>
      <c r="P39" s="190"/>
      <c r="Q39" s="188"/>
      <c r="R39" s="190"/>
      <c r="S39" s="188"/>
      <c r="T39" s="190"/>
      <c r="U39" s="312"/>
      <c r="V39" s="187"/>
      <c r="W39" s="239"/>
      <c r="X39" s="190"/>
      <c r="Y39" s="188"/>
      <c r="Z39" s="190"/>
      <c r="AA39" s="317"/>
    </row>
    <row r="40" spans="1:27" s="370" customFormat="1" x14ac:dyDescent="0.25">
      <c r="A40" s="634" t="s">
        <v>338</v>
      </c>
      <c r="B40" s="647"/>
      <c r="C40" s="647"/>
      <c r="D40" s="462"/>
      <c r="E40" s="462"/>
      <c r="F40" s="462"/>
      <c r="G40" s="462"/>
      <c r="H40" s="187"/>
      <c r="I40" s="462"/>
      <c r="J40" s="462"/>
      <c r="K40" s="462"/>
      <c r="L40" s="187"/>
      <c r="M40" s="462"/>
      <c r="N40" s="462"/>
      <c r="O40" s="462"/>
      <c r="P40" s="462"/>
      <c r="Q40" s="462"/>
      <c r="R40" s="462"/>
      <c r="S40" s="462"/>
      <c r="T40" s="462"/>
      <c r="U40" s="312"/>
      <c r="V40" s="187"/>
      <c r="W40" s="648"/>
      <c r="X40" s="462"/>
      <c r="Y40" s="462"/>
      <c r="Z40" s="462"/>
      <c r="AA40" s="317"/>
    </row>
    <row r="41" spans="1:27" s="370" customFormat="1" x14ac:dyDescent="0.25">
      <c r="A41" s="634" t="s">
        <v>371</v>
      </c>
      <c r="B41" s="647"/>
      <c r="C41" s="647"/>
      <c r="D41" s="462"/>
      <c r="E41" s="462"/>
      <c r="F41" s="462"/>
      <c r="G41" s="462"/>
      <c r="H41" s="187"/>
      <c r="I41" s="462"/>
      <c r="J41" s="462"/>
      <c r="K41" s="462"/>
      <c r="L41" s="187"/>
      <c r="M41" s="462"/>
      <c r="N41" s="462"/>
      <c r="O41" s="462"/>
      <c r="P41" s="462"/>
      <c r="Q41" s="462"/>
      <c r="R41" s="462"/>
      <c r="S41" s="462"/>
      <c r="T41" s="462"/>
      <c r="U41" s="312"/>
      <c r="V41" s="187"/>
      <c r="W41" s="648"/>
      <c r="X41" s="462"/>
      <c r="Y41" s="462"/>
      <c r="Z41" s="462"/>
      <c r="AA41" s="317"/>
    </row>
    <row r="42" spans="1:27" s="370" customFormat="1" x14ac:dyDescent="0.25">
      <c r="A42" s="634" t="s">
        <v>370</v>
      </c>
      <c r="B42" s="647"/>
      <c r="C42" s="647"/>
      <c r="D42" s="462"/>
      <c r="E42" s="462"/>
      <c r="F42" s="462"/>
      <c r="G42" s="462"/>
      <c r="H42" s="187"/>
      <c r="I42" s="462"/>
      <c r="J42" s="462"/>
      <c r="K42" s="462"/>
      <c r="L42" s="187"/>
      <c r="M42" s="462"/>
      <c r="N42" s="462"/>
      <c r="O42" s="462"/>
      <c r="P42" s="462"/>
      <c r="Q42" s="462"/>
      <c r="R42" s="462"/>
      <c r="S42" s="462"/>
      <c r="T42" s="462"/>
      <c r="U42" s="312"/>
      <c r="V42" s="187"/>
      <c r="W42" s="648"/>
      <c r="X42" s="462"/>
      <c r="Y42" s="462"/>
      <c r="Z42" s="462"/>
      <c r="AA42" s="317"/>
    </row>
    <row r="43" spans="1:27" x14ac:dyDescent="0.25">
      <c r="A43" s="187"/>
      <c r="B43" s="187"/>
      <c r="C43" s="187"/>
      <c r="D43" s="187"/>
      <c r="E43" s="187"/>
      <c r="F43" s="187"/>
      <c r="G43" s="187"/>
      <c r="H43" s="187"/>
      <c r="I43" s="187"/>
      <c r="J43" s="187"/>
      <c r="K43" s="703"/>
      <c r="L43" s="187"/>
      <c r="M43" s="187"/>
      <c r="N43" s="187"/>
      <c r="O43" s="703"/>
      <c r="P43" s="187"/>
      <c r="Q43" s="187"/>
      <c r="R43" s="187"/>
      <c r="S43" s="703"/>
      <c r="T43" s="187"/>
      <c r="U43" s="312"/>
      <c r="V43" s="187"/>
      <c r="W43" s="555"/>
      <c r="X43" s="547"/>
      <c r="Y43" s="704"/>
      <c r="Z43" s="547"/>
      <c r="AA43" s="317"/>
    </row>
    <row r="44" spans="1:27" x14ac:dyDescent="0.25">
      <c r="A44" s="241" t="s">
        <v>325</v>
      </c>
      <c r="B44" s="189"/>
      <c r="C44" s="189"/>
      <c r="D44" s="242"/>
      <c r="E44" s="245"/>
      <c r="F44" s="243"/>
      <c r="G44" s="188"/>
      <c r="H44" s="187"/>
      <c r="I44" s="245"/>
      <c r="J44" s="243"/>
      <c r="K44" s="188"/>
      <c r="L44" s="187"/>
      <c r="M44" s="242"/>
      <c r="N44" s="243"/>
      <c r="O44" s="188"/>
      <c r="P44" s="243"/>
      <c r="Q44" s="242"/>
      <c r="R44" s="243"/>
      <c r="S44" s="188"/>
      <c r="T44" s="243"/>
      <c r="U44" s="318"/>
      <c r="V44" s="187"/>
      <c r="W44" s="246"/>
      <c r="X44" s="243"/>
      <c r="Y44" s="188"/>
      <c r="Z44" s="243"/>
      <c r="AA44" s="319"/>
    </row>
    <row r="45" spans="1:27" x14ac:dyDescent="0.25">
      <c r="A45" s="188"/>
      <c r="B45" s="189"/>
      <c r="C45" s="287"/>
      <c r="D45" s="188"/>
      <c r="E45" s="238"/>
      <c r="F45" s="190"/>
      <c r="G45" s="188"/>
      <c r="H45" s="187"/>
      <c r="I45" s="238"/>
      <c r="J45" s="190"/>
      <c r="K45" s="188"/>
      <c r="L45" s="187"/>
      <c r="M45" s="188"/>
      <c r="N45" s="190"/>
      <c r="O45" s="188"/>
      <c r="P45" s="190"/>
      <c r="Q45" s="188"/>
      <c r="R45" s="190"/>
      <c r="S45" s="188"/>
      <c r="T45" s="190"/>
      <c r="U45" s="312"/>
      <c r="V45" s="187"/>
      <c r="W45" s="239"/>
      <c r="X45" s="190"/>
      <c r="Y45" s="188"/>
      <c r="Z45" s="190"/>
      <c r="AA45" s="317"/>
    </row>
    <row r="46" spans="1:27" ht="15.75" thickBot="1" x14ac:dyDescent="0.3">
      <c r="A46" s="194"/>
      <c r="B46" s="189"/>
      <c r="C46" s="256"/>
      <c r="D46" s="188"/>
      <c r="E46" s="201" t="s">
        <v>228</v>
      </c>
      <c r="F46" s="202"/>
      <c r="G46" s="203" t="s">
        <v>8</v>
      </c>
      <c r="H46" s="187"/>
      <c r="I46" s="201" t="s">
        <v>287</v>
      </c>
      <c r="J46" s="202"/>
      <c r="K46" s="203" t="s">
        <v>212</v>
      </c>
      <c r="L46" s="187"/>
      <c r="M46" s="195" t="s">
        <v>329</v>
      </c>
      <c r="N46" s="196"/>
      <c r="O46" s="197" t="s">
        <v>222</v>
      </c>
      <c r="P46" s="202"/>
      <c r="Q46" s="195" t="s">
        <v>347</v>
      </c>
      <c r="R46" s="196"/>
      <c r="S46" s="197" t="s">
        <v>224</v>
      </c>
      <c r="T46" s="202"/>
      <c r="U46" s="320" t="s">
        <v>215</v>
      </c>
      <c r="V46" s="187"/>
      <c r="W46" s="249" t="s">
        <v>345</v>
      </c>
      <c r="X46" s="196"/>
      <c r="Y46" s="197" t="s">
        <v>346</v>
      </c>
      <c r="Z46" s="196"/>
      <c r="AA46" s="321" t="s">
        <v>215</v>
      </c>
    </row>
    <row r="47" spans="1:27" x14ac:dyDescent="0.25">
      <c r="A47" s="218" t="s">
        <v>53</v>
      </c>
      <c r="B47" s="189"/>
      <c r="C47" s="256"/>
      <c r="D47" s="188"/>
      <c r="E47" s="229">
        <v>1400</v>
      </c>
      <c r="F47" s="316"/>
      <c r="G47" s="224">
        <v>1728</v>
      </c>
      <c r="H47" s="263"/>
      <c r="I47" s="229">
        <v>1933</v>
      </c>
      <c r="J47" s="316"/>
      <c r="K47" s="224">
        <v>2634</v>
      </c>
      <c r="L47" s="263"/>
      <c r="M47" s="219">
        <v>3067</v>
      </c>
      <c r="N47" s="220"/>
      <c r="O47" s="219">
        <v>4334</v>
      </c>
      <c r="P47" s="316"/>
      <c r="Q47" s="219">
        <v>2109</v>
      </c>
      <c r="R47" s="220"/>
      <c r="S47" s="219">
        <v>2562</v>
      </c>
      <c r="T47" s="316"/>
      <c r="U47" s="225">
        <v>-17.6814988290398</v>
      </c>
      <c r="V47" s="263"/>
      <c r="W47" s="543">
        <v>7109</v>
      </c>
      <c r="X47" s="220"/>
      <c r="Y47" s="219">
        <v>9530</v>
      </c>
      <c r="Z47" s="316"/>
      <c r="AA47" s="226">
        <v>-25.403987408184701</v>
      </c>
    </row>
    <row r="48" spans="1:27" x14ac:dyDescent="0.25">
      <c r="A48" s="218" t="s">
        <v>54</v>
      </c>
      <c r="B48" s="189"/>
      <c r="C48" s="256"/>
      <c r="D48" s="188"/>
      <c r="E48" s="219">
        <v>3450</v>
      </c>
      <c r="F48" s="316"/>
      <c r="G48" s="219">
        <v>3121</v>
      </c>
      <c r="H48" s="263"/>
      <c r="I48" s="219">
        <v>4339</v>
      </c>
      <c r="J48" s="316"/>
      <c r="K48" s="219">
        <v>3625</v>
      </c>
      <c r="L48" s="263"/>
      <c r="M48" s="219">
        <v>6813</v>
      </c>
      <c r="N48" s="220"/>
      <c r="O48" s="219">
        <v>6983</v>
      </c>
      <c r="P48" s="316"/>
      <c r="Q48" s="219">
        <v>5315</v>
      </c>
      <c r="R48" s="220"/>
      <c r="S48" s="219">
        <v>4971</v>
      </c>
      <c r="T48" s="316"/>
      <c r="U48" s="225">
        <v>6.9</v>
      </c>
      <c r="V48" s="263"/>
      <c r="W48" s="543">
        <v>16467</v>
      </c>
      <c r="X48" s="220"/>
      <c r="Y48" s="219">
        <v>15579</v>
      </c>
      <c r="Z48" s="316"/>
      <c r="AA48" s="226">
        <v>5.7</v>
      </c>
    </row>
    <row r="49" spans="1:27" x14ac:dyDescent="0.25">
      <c r="A49" s="218" t="s">
        <v>226</v>
      </c>
      <c r="B49" s="189"/>
      <c r="C49" s="256"/>
      <c r="D49" s="188"/>
      <c r="E49" s="229">
        <v>2547</v>
      </c>
      <c r="F49" s="316"/>
      <c r="G49" s="224">
        <v>2491</v>
      </c>
      <c r="H49" s="263"/>
      <c r="I49" s="229">
        <v>4471</v>
      </c>
      <c r="J49" s="316"/>
      <c r="K49" s="224">
        <v>4010</v>
      </c>
      <c r="L49" s="263"/>
      <c r="M49" s="219">
        <v>6271</v>
      </c>
      <c r="N49" s="220"/>
      <c r="O49" s="219">
        <v>6187</v>
      </c>
      <c r="P49" s="316"/>
      <c r="Q49" s="219">
        <v>6139</v>
      </c>
      <c r="R49" s="220"/>
      <c r="S49" s="219">
        <v>4717</v>
      </c>
      <c r="T49" s="316"/>
      <c r="U49" s="225">
        <v>30.1</v>
      </c>
      <c r="V49" s="263"/>
      <c r="W49" s="543">
        <v>16881</v>
      </c>
      <c r="X49" s="220"/>
      <c r="Y49" s="219">
        <v>14914</v>
      </c>
      <c r="Z49" s="316"/>
      <c r="AA49" s="226">
        <v>13.2</v>
      </c>
    </row>
    <row r="50" spans="1:27" x14ac:dyDescent="0.25">
      <c r="A50" s="218" t="s">
        <v>55</v>
      </c>
      <c r="B50" s="189"/>
      <c r="C50" s="256"/>
      <c r="D50" s="188"/>
      <c r="E50" s="229">
        <v>2331</v>
      </c>
      <c r="F50" s="316"/>
      <c r="G50" s="224">
        <v>1906</v>
      </c>
      <c r="H50" s="263"/>
      <c r="I50" s="229">
        <v>2751</v>
      </c>
      <c r="J50" s="316"/>
      <c r="K50" s="224">
        <v>2530</v>
      </c>
      <c r="L50" s="263"/>
      <c r="M50" s="219">
        <v>3729</v>
      </c>
      <c r="N50" s="220"/>
      <c r="O50" s="219">
        <v>4212</v>
      </c>
      <c r="P50" s="316"/>
      <c r="Q50" s="219">
        <v>2936</v>
      </c>
      <c r="R50" s="220"/>
      <c r="S50" s="219">
        <v>2954</v>
      </c>
      <c r="T50" s="316"/>
      <c r="U50" s="225">
        <v>-0.6</v>
      </c>
      <c r="V50" s="263"/>
      <c r="W50" s="543">
        <v>9416</v>
      </c>
      <c r="X50" s="220"/>
      <c r="Y50" s="219">
        <v>9696</v>
      </c>
      <c r="Z50" s="316"/>
      <c r="AA50" s="226">
        <v>-2.9</v>
      </c>
    </row>
    <row r="51" spans="1:27" s="82" customFormat="1" x14ac:dyDescent="0.25">
      <c r="A51" s="209" t="s">
        <v>56</v>
      </c>
      <c r="B51" s="652"/>
      <c r="C51" s="652"/>
      <c r="D51" s="242"/>
      <c r="E51" s="228">
        <v>9728</v>
      </c>
      <c r="F51" s="334"/>
      <c r="G51" s="224">
        <v>9246</v>
      </c>
      <c r="H51" s="451"/>
      <c r="I51" s="228">
        <v>13494</v>
      </c>
      <c r="J51" s="334"/>
      <c r="K51" s="224">
        <v>12799</v>
      </c>
      <c r="L51" s="451"/>
      <c r="M51" s="227">
        <v>19880</v>
      </c>
      <c r="N51" s="211"/>
      <c r="O51" s="219">
        <v>21716</v>
      </c>
      <c r="P51" s="334"/>
      <c r="Q51" s="227">
        <v>16499</v>
      </c>
      <c r="R51" s="211"/>
      <c r="S51" s="219">
        <v>15204</v>
      </c>
      <c r="T51" s="334"/>
      <c r="U51" s="617">
        <v>8.5</v>
      </c>
      <c r="V51" s="451"/>
      <c r="W51" s="545">
        <v>49873</v>
      </c>
      <c r="X51" s="568"/>
      <c r="Y51" s="705">
        <v>49719</v>
      </c>
      <c r="Z51" s="335"/>
      <c r="AA51" s="618">
        <v>0.3</v>
      </c>
    </row>
    <row r="52" spans="1:27" x14ac:dyDescent="0.25">
      <c r="A52" s="187"/>
      <c r="B52" s="189"/>
      <c r="C52" s="189"/>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row>
  </sheetData>
  <conditionalFormatting sqref="M37">
    <cfRule type="cellIs" dxfId="13" priority="20" operator="notEqual">
      <formula>0</formula>
    </cfRule>
  </conditionalFormatting>
  <conditionalFormatting sqref="O37 U37">
    <cfRule type="cellIs" dxfId="12" priority="19" operator="notEqual">
      <formula>0</formula>
    </cfRule>
  </conditionalFormatting>
  <conditionalFormatting sqref="E37">
    <cfRule type="cellIs" dxfId="11" priority="16" operator="notEqual">
      <formula>0</formula>
    </cfRule>
  </conditionalFormatting>
  <conditionalFormatting sqref="G37">
    <cfRule type="cellIs" dxfId="10" priority="15" operator="notEqual">
      <formula>0</formula>
    </cfRule>
  </conditionalFormatting>
  <conditionalFormatting sqref="B36">
    <cfRule type="cellIs" dxfId="9" priority="13" operator="notEqual">
      <formula>0</formula>
    </cfRule>
  </conditionalFormatting>
  <conditionalFormatting sqref="B51:C51">
    <cfRule type="cellIs" dxfId="8" priority="12" operator="notEqual">
      <formula>0</formula>
    </cfRule>
  </conditionalFormatting>
  <conditionalFormatting sqref="U37">
    <cfRule type="cellIs" dxfId="7" priority="11" operator="notEqual">
      <formula>0</formula>
    </cfRule>
  </conditionalFormatting>
  <conditionalFormatting sqref="Y37 AA37">
    <cfRule type="cellIs" dxfId="6" priority="5" operator="notEqual">
      <formula>0</formula>
    </cfRule>
  </conditionalFormatting>
  <conditionalFormatting sqref="AA37">
    <cfRule type="cellIs" dxfId="5" priority="4" operator="notEqual">
      <formula>0</formula>
    </cfRule>
  </conditionalFormatting>
  <conditionalFormatting sqref="I37">
    <cfRule type="cellIs" dxfId="4" priority="8" operator="notEqual">
      <formula>0</formula>
    </cfRule>
  </conditionalFormatting>
  <conditionalFormatting sqref="K37">
    <cfRule type="cellIs" dxfId="3" priority="7" operator="notEqual">
      <formula>0</formula>
    </cfRule>
  </conditionalFormatting>
  <conditionalFormatting sqref="W37">
    <cfRule type="cellIs" dxfId="2" priority="6" operator="notEqual">
      <formula>0</formula>
    </cfRule>
  </conditionalFormatting>
  <conditionalFormatting sqref="Q37">
    <cfRule type="cellIs" dxfId="1" priority="3" operator="notEqual">
      <formula>0</formula>
    </cfRule>
  </conditionalFormatting>
  <conditionalFormatting sqref="S37">
    <cfRule type="cellIs" dxfId="0" priority="1" operator="notEqual">
      <formula>0</formula>
    </cfRule>
  </conditionalFormatting>
  <pageMargins left="0.31496062992125984" right="0.11811023622047245" top="0.15748031496062992" bottom="0.15748031496062992" header="0.31496062992125984" footer="0.31496062992125984"/>
  <pageSetup scale="40"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1"/>
  <sheetViews>
    <sheetView zoomScale="90" zoomScaleNormal="90" zoomScaleSheetLayoutView="80" workbookViewId="0">
      <selection activeCell="C1" sqref="C1"/>
    </sheetView>
  </sheetViews>
  <sheetFormatPr baseColWidth="10" defaultColWidth="11.5703125" defaultRowHeight="15" x14ac:dyDescent="0.25"/>
  <cols>
    <col min="1" max="1" width="58.85546875" style="1" customWidth="1"/>
    <col min="2" max="2" width="2.7109375" style="1" customWidth="1"/>
    <col min="3" max="3" width="11.5703125" style="1"/>
    <col min="4" max="4" width="2.7109375" style="1" customWidth="1"/>
    <col min="5" max="5" width="11.5703125" style="1"/>
    <col min="6" max="6" width="7.7109375" style="1" customWidth="1"/>
    <col min="7" max="7" width="11.5703125" style="370"/>
    <col min="8" max="8" width="2.7109375" style="370" customWidth="1"/>
    <col min="9" max="9" width="11.5703125" style="370"/>
    <col min="10" max="10" width="7.7109375" style="370" customWidth="1"/>
    <col min="11" max="11" width="15.140625" style="370" bestFit="1" customWidth="1"/>
    <col min="12" max="12" width="2.7109375" style="370" customWidth="1"/>
    <col min="13" max="13" width="14.85546875" style="85" bestFit="1" customWidth="1"/>
    <col min="14" max="14" width="7.7109375" style="370" customWidth="1"/>
    <col min="15" max="15" width="15.140625" style="1" bestFit="1" customWidth="1"/>
    <col min="16" max="16" width="2.7109375" style="1" customWidth="1"/>
    <col min="17" max="17" width="14.85546875" style="85" bestFit="1" customWidth="1"/>
    <col min="18" max="18" width="2.7109375" style="370" customWidth="1"/>
    <col min="19" max="19" width="14.28515625" style="1" customWidth="1"/>
    <col min="20" max="20" width="7.7109375" style="370" customWidth="1"/>
    <col min="21" max="21" width="15.140625" style="370" bestFit="1" customWidth="1"/>
    <col min="22" max="22" width="2.7109375" style="370" customWidth="1"/>
    <col min="23" max="23" width="14.85546875" style="85" bestFit="1" customWidth="1"/>
    <col min="24" max="24" width="2.7109375" style="370" customWidth="1"/>
    <col min="25" max="25" width="14.28515625" style="370" customWidth="1"/>
    <col min="26" max="16384" width="11.5703125" style="1"/>
  </cols>
  <sheetData>
    <row r="1" spans="1:25" x14ac:dyDescent="0.25">
      <c r="A1" s="80" t="s">
        <v>209</v>
      </c>
      <c r="B1" s="5"/>
      <c r="K1" s="5"/>
      <c r="L1" s="5"/>
      <c r="M1" s="8"/>
      <c r="O1" s="5"/>
      <c r="P1" s="5"/>
      <c r="Q1" s="8"/>
      <c r="U1" s="5"/>
      <c r="V1" s="5"/>
      <c r="W1" s="8"/>
    </row>
    <row r="2" spans="1:25" x14ac:dyDescent="0.25">
      <c r="A2" s="8"/>
      <c r="B2" s="8"/>
      <c r="K2" s="357"/>
      <c r="L2" s="357"/>
      <c r="M2" s="357"/>
      <c r="O2" s="39"/>
      <c r="P2" s="39"/>
      <c r="Q2" s="39"/>
      <c r="U2" s="357"/>
      <c r="V2" s="357"/>
      <c r="W2" s="357"/>
    </row>
    <row r="3" spans="1:25" ht="15.75" thickBot="1" x14ac:dyDescent="0.3">
      <c r="A3" s="25" t="s">
        <v>79</v>
      </c>
      <c r="B3" s="8"/>
      <c r="C3" s="99" t="s">
        <v>228</v>
      </c>
      <c r="D3" s="100"/>
      <c r="E3" s="101" t="s">
        <v>8</v>
      </c>
      <c r="G3" s="363" t="s">
        <v>287</v>
      </c>
      <c r="H3" s="364"/>
      <c r="I3" s="365" t="s">
        <v>212</v>
      </c>
      <c r="K3" s="363" t="s">
        <v>329</v>
      </c>
      <c r="L3" s="364"/>
      <c r="M3" s="365" t="s">
        <v>222</v>
      </c>
      <c r="N3" s="364"/>
      <c r="O3" s="99" t="s">
        <v>347</v>
      </c>
      <c r="P3" s="100"/>
      <c r="Q3" s="101" t="s">
        <v>224</v>
      </c>
      <c r="R3" s="364"/>
      <c r="S3" s="572" t="s">
        <v>215</v>
      </c>
      <c r="U3" s="432" t="s">
        <v>345</v>
      </c>
      <c r="V3" s="515"/>
      <c r="W3" s="433" t="s">
        <v>346</v>
      </c>
      <c r="X3" s="515"/>
      <c r="Y3" s="98" t="s">
        <v>215</v>
      </c>
    </row>
    <row r="4" spans="1:25" x14ac:dyDescent="0.25">
      <c r="A4" s="15"/>
      <c r="B4" s="8"/>
      <c r="C4" s="102"/>
      <c r="D4" s="27"/>
      <c r="E4" s="16"/>
      <c r="G4" s="366"/>
      <c r="H4" s="356"/>
      <c r="I4" s="354"/>
      <c r="K4" s="366"/>
      <c r="L4" s="356"/>
      <c r="M4" s="354"/>
      <c r="N4" s="356"/>
      <c r="O4" s="102"/>
      <c r="P4" s="27"/>
      <c r="Q4" s="16"/>
      <c r="R4" s="356"/>
      <c r="S4" s="50"/>
      <c r="U4" s="516"/>
      <c r="V4" s="356"/>
      <c r="W4" s="354"/>
      <c r="X4" s="356"/>
      <c r="Y4" s="157"/>
    </row>
    <row r="5" spans="1:25" x14ac:dyDescent="0.25">
      <c r="A5" s="29" t="s">
        <v>80</v>
      </c>
      <c r="B5" s="8"/>
      <c r="C5" s="137">
        <v>12693</v>
      </c>
      <c r="D5" s="130"/>
      <c r="E5" s="30">
        <v>16710</v>
      </c>
      <c r="G5" s="137">
        <v>14282</v>
      </c>
      <c r="H5" s="130"/>
      <c r="I5" s="30">
        <v>14067</v>
      </c>
      <c r="K5" s="137">
        <v>15588</v>
      </c>
      <c r="L5" s="130"/>
      <c r="M5" s="137">
        <v>15145</v>
      </c>
      <c r="N5" s="130"/>
      <c r="O5" s="137">
        <v>14691</v>
      </c>
      <c r="P5" s="130"/>
      <c r="Q5" s="137">
        <v>11163</v>
      </c>
      <c r="R5" s="130"/>
      <c r="S5" s="573">
        <v>31.6</v>
      </c>
      <c r="U5" s="160">
        <v>44561</v>
      </c>
      <c r="V5" s="130"/>
      <c r="W5" s="137">
        <v>40375</v>
      </c>
      <c r="X5" s="130"/>
      <c r="Y5" s="161">
        <v>10.4</v>
      </c>
    </row>
    <row r="6" spans="1:25" x14ac:dyDescent="0.25">
      <c r="A6" s="31" t="s">
        <v>81</v>
      </c>
      <c r="B6" s="8"/>
      <c r="C6" s="138">
        <v>-10528</v>
      </c>
      <c r="D6" s="130"/>
      <c r="E6" s="32">
        <v>-13315</v>
      </c>
      <c r="G6" s="138">
        <v>-11655</v>
      </c>
      <c r="H6" s="130"/>
      <c r="I6" s="32">
        <v>-12011</v>
      </c>
      <c r="K6" s="138">
        <v>-12598</v>
      </c>
      <c r="L6" s="130"/>
      <c r="M6" s="138">
        <v>-13056</v>
      </c>
      <c r="N6" s="130"/>
      <c r="O6" s="138">
        <v>-12593</v>
      </c>
      <c r="P6" s="130"/>
      <c r="Q6" s="138">
        <v>-10160</v>
      </c>
      <c r="R6" s="130"/>
      <c r="S6" s="574">
        <v>24</v>
      </c>
      <c r="U6" s="162">
        <v>-36846</v>
      </c>
      <c r="V6" s="130"/>
      <c r="W6" s="138">
        <v>-35227</v>
      </c>
      <c r="X6" s="130"/>
      <c r="Y6" s="163">
        <v>4.5999999999999996</v>
      </c>
    </row>
    <row r="7" spans="1:25" x14ac:dyDescent="0.25">
      <c r="A7" s="33" t="s">
        <v>82</v>
      </c>
      <c r="B7" s="8"/>
      <c r="C7" s="139">
        <v>2165</v>
      </c>
      <c r="D7" s="130"/>
      <c r="E7" s="32">
        <v>3395</v>
      </c>
      <c r="G7" s="139">
        <v>2626</v>
      </c>
      <c r="H7" s="130"/>
      <c r="I7" s="32">
        <v>2055</v>
      </c>
      <c r="K7" s="139">
        <v>2990</v>
      </c>
      <c r="L7" s="130"/>
      <c r="M7" s="138">
        <v>2089</v>
      </c>
      <c r="N7" s="130"/>
      <c r="O7" s="139">
        <v>2098</v>
      </c>
      <c r="P7" s="130"/>
      <c r="Q7" s="138">
        <v>1004</v>
      </c>
      <c r="R7" s="130"/>
      <c r="S7" s="575">
        <v>109.1</v>
      </c>
      <c r="U7" s="164">
        <v>7715</v>
      </c>
      <c r="V7" s="130"/>
      <c r="W7" s="138">
        <v>5148</v>
      </c>
      <c r="X7" s="130"/>
      <c r="Y7" s="165">
        <v>49.9</v>
      </c>
    </row>
    <row r="8" spans="1:25" x14ac:dyDescent="0.25">
      <c r="A8" s="26" t="s">
        <v>83</v>
      </c>
      <c r="B8" s="8"/>
      <c r="C8" s="140">
        <v>17.100000000000001</v>
      </c>
      <c r="D8" s="130"/>
      <c r="E8" s="34">
        <v>20.3</v>
      </c>
      <c r="G8" s="140">
        <v>18.399999999999999</v>
      </c>
      <c r="H8" s="130"/>
      <c r="I8" s="34">
        <v>14.6</v>
      </c>
      <c r="K8" s="140">
        <v>19.181425568352171</v>
      </c>
      <c r="L8" s="130"/>
      <c r="M8" s="140">
        <v>13.8</v>
      </c>
      <c r="N8" s="130"/>
      <c r="O8" s="140">
        <v>14.3</v>
      </c>
      <c r="P8" s="130"/>
      <c r="Q8" s="140">
        <v>9</v>
      </c>
      <c r="R8" s="130"/>
      <c r="S8" s="576" t="s">
        <v>354</v>
      </c>
      <c r="U8" s="166">
        <v>17.3</v>
      </c>
      <c r="V8" s="130"/>
      <c r="W8" s="140">
        <v>12.8</v>
      </c>
      <c r="X8" s="130"/>
      <c r="Y8" s="167" t="s">
        <v>359</v>
      </c>
    </row>
    <row r="9" spans="1:25" x14ac:dyDescent="0.25">
      <c r="A9" s="35"/>
      <c r="B9" s="8"/>
      <c r="C9" s="146"/>
      <c r="D9" s="130"/>
      <c r="E9" s="36"/>
      <c r="G9" s="146"/>
      <c r="H9" s="130"/>
      <c r="I9" s="36"/>
      <c r="K9" s="146"/>
      <c r="L9" s="130"/>
      <c r="M9" s="146"/>
      <c r="N9" s="130"/>
      <c r="O9" s="146"/>
      <c r="P9" s="130"/>
      <c r="Q9" s="146"/>
      <c r="R9" s="130"/>
      <c r="S9" s="577"/>
      <c r="U9" s="583"/>
      <c r="V9" s="130"/>
      <c r="W9" s="146"/>
      <c r="X9" s="130"/>
      <c r="Y9" s="168"/>
    </row>
    <row r="10" spans="1:25" x14ac:dyDescent="0.25">
      <c r="A10" s="37" t="s">
        <v>84</v>
      </c>
      <c r="B10" s="8"/>
      <c r="C10" s="141">
        <v>-957</v>
      </c>
      <c r="D10" s="131"/>
      <c r="E10" s="38">
        <v>-1040</v>
      </c>
      <c r="G10" s="141">
        <v>-651</v>
      </c>
      <c r="H10" s="131"/>
      <c r="I10" s="38">
        <v>-794</v>
      </c>
      <c r="K10" s="141">
        <v>-778</v>
      </c>
      <c r="L10" s="131"/>
      <c r="M10" s="141">
        <v>-661</v>
      </c>
      <c r="N10" s="131"/>
      <c r="O10" s="141">
        <v>-775</v>
      </c>
      <c r="P10" s="131"/>
      <c r="Q10" s="141">
        <v>-673</v>
      </c>
      <c r="R10" s="131"/>
      <c r="S10" s="578">
        <v>15</v>
      </c>
      <c r="U10" s="169">
        <v>-2203</v>
      </c>
      <c r="V10" s="131"/>
      <c r="W10" s="141">
        <v>-2127</v>
      </c>
      <c r="X10" s="131"/>
      <c r="Y10" s="434">
        <v>3.6</v>
      </c>
    </row>
    <row r="11" spans="1:25" x14ac:dyDescent="0.25">
      <c r="A11" s="31" t="s">
        <v>85</v>
      </c>
      <c r="B11" s="8"/>
      <c r="C11" s="138">
        <v>-182</v>
      </c>
      <c r="D11" s="131"/>
      <c r="E11" s="32">
        <v>-141</v>
      </c>
      <c r="G11" s="138">
        <v>-183</v>
      </c>
      <c r="H11" s="131"/>
      <c r="I11" s="32">
        <v>-147</v>
      </c>
      <c r="K11" s="138">
        <v>-193</v>
      </c>
      <c r="L11" s="131"/>
      <c r="M11" s="138">
        <v>-170</v>
      </c>
      <c r="N11" s="131"/>
      <c r="O11" s="138">
        <v>-193</v>
      </c>
      <c r="P11" s="131"/>
      <c r="Q11" s="138">
        <v>-156</v>
      </c>
      <c r="R11" s="131"/>
      <c r="S11" s="576">
        <v>24</v>
      </c>
      <c r="U11" s="162">
        <v>-569</v>
      </c>
      <c r="V11" s="131"/>
      <c r="W11" s="138">
        <v>-473</v>
      </c>
      <c r="X11" s="131"/>
      <c r="Y11" s="167">
        <v>20.399999999999999</v>
      </c>
    </row>
    <row r="12" spans="1:25" x14ac:dyDescent="0.25">
      <c r="A12" s="31" t="s">
        <v>86</v>
      </c>
      <c r="B12" s="8"/>
      <c r="C12" s="138">
        <v>1224</v>
      </c>
      <c r="D12" s="131"/>
      <c r="E12" s="32">
        <v>797</v>
      </c>
      <c r="G12" s="138">
        <v>2560</v>
      </c>
      <c r="H12" s="131"/>
      <c r="I12" s="32">
        <v>1113</v>
      </c>
      <c r="K12" s="138">
        <v>157</v>
      </c>
      <c r="L12" s="131"/>
      <c r="M12" s="138">
        <v>866</v>
      </c>
      <c r="N12" s="131"/>
      <c r="O12" s="138">
        <v>968</v>
      </c>
      <c r="P12" s="131"/>
      <c r="Q12" s="138">
        <v>1002</v>
      </c>
      <c r="R12" s="131"/>
      <c r="S12" s="579">
        <v>-3.3</v>
      </c>
      <c r="U12" s="162">
        <v>3685</v>
      </c>
      <c r="V12" s="131"/>
      <c r="W12" s="138">
        <v>2981</v>
      </c>
      <c r="X12" s="131"/>
      <c r="Y12" s="170">
        <v>23.6</v>
      </c>
    </row>
    <row r="13" spans="1:25" x14ac:dyDescent="0.25">
      <c r="A13" s="40" t="s">
        <v>87</v>
      </c>
      <c r="B13" s="8"/>
      <c r="C13" s="138">
        <v>-604</v>
      </c>
      <c r="D13" s="130"/>
      <c r="E13" s="32">
        <v>-555</v>
      </c>
      <c r="G13" s="138">
        <v>-885</v>
      </c>
      <c r="H13" s="130"/>
      <c r="I13" s="32">
        <v>-824</v>
      </c>
      <c r="K13" s="138">
        <v>-711</v>
      </c>
      <c r="L13" s="130"/>
      <c r="M13" s="138">
        <v>-416</v>
      </c>
      <c r="N13" s="130"/>
      <c r="O13" s="138">
        <v>-782</v>
      </c>
      <c r="P13" s="130"/>
      <c r="Q13" s="138">
        <v>-437</v>
      </c>
      <c r="R13" s="130"/>
      <c r="S13" s="576">
        <v>79.2</v>
      </c>
      <c r="U13" s="162">
        <v>-2378</v>
      </c>
      <c r="V13" s="130"/>
      <c r="W13" s="138">
        <v>-1676</v>
      </c>
      <c r="X13" s="130"/>
      <c r="Y13" s="167">
        <v>41.8</v>
      </c>
    </row>
    <row r="14" spans="1:25" x14ac:dyDescent="0.25">
      <c r="A14" s="41" t="s">
        <v>227</v>
      </c>
      <c r="B14" s="8"/>
      <c r="C14" s="139">
        <v>1652</v>
      </c>
      <c r="D14" s="130"/>
      <c r="E14" s="32">
        <v>2518</v>
      </c>
      <c r="G14" s="139">
        <v>3535</v>
      </c>
      <c r="H14" s="130"/>
      <c r="I14" s="32">
        <v>1404</v>
      </c>
      <c r="K14" s="139">
        <v>1430</v>
      </c>
      <c r="L14" s="130"/>
      <c r="M14" s="138">
        <v>1709</v>
      </c>
      <c r="N14" s="130"/>
      <c r="O14" s="139">
        <v>1317</v>
      </c>
      <c r="P14" s="130"/>
      <c r="Q14" s="138">
        <v>781</v>
      </c>
      <c r="R14" s="130"/>
      <c r="S14" s="575">
        <v>68.5</v>
      </c>
      <c r="U14" s="164">
        <v>6282</v>
      </c>
      <c r="V14" s="130"/>
      <c r="W14" s="138">
        <v>3894</v>
      </c>
      <c r="X14" s="130"/>
      <c r="Y14" s="165">
        <v>61.3</v>
      </c>
    </row>
    <row r="15" spans="1:25" x14ac:dyDescent="0.25">
      <c r="A15" s="42" t="s">
        <v>276</v>
      </c>
      <c r="B15" s="8"/>
      <c r="C15" s="142">
        <v>13</v>
      </c>
      <c r="D15" s="131"/>
      <c r="E15" s="31">
        <v>15.1</v>
      </c>
      <c r="G15" s="142">
        <v>24.8</v>
      </c>
      <c r="H15" s="131"/>
      <c r="I15" s="31">
        <v>10</v>
      </c>
      <c r="K15" s="142">
        <v>9.1999999999999993</v>
      </c>
      <c r="L15" s="131"/>
      <c r="M15" s="142">
        <v>11.3</v>
      </c>
      <c r="N15" s="131"/>
      <c r="O15" s="142">
        <v>9</v>
      </c>
      <c r="P15" s="131"/>
      <c r="Q15" s="142">
        <v>7</v>
      </c>
      <c r="R15" s="131"/>
      <c r="S15" s="576" t="s">
        <v>355</v>
      </c>
      <c r="U15" s="171">
        <v>14.1</v>
      </c>
      <c r="V15" s="131"/>
      <c r="W15" s="140">
        <v>9.6</v>
      </c>
      <c r="X15" s="131"/>
      <c r="Y15" s="167" t="s">
        <v>359</v>
      </c>
    </row>
    <row r="16" spans="1:25" x14ac:dyDescent="0.25">
      <c r="A16" s="42" t="s">
        <v>88</v>
      </c>
      <c r="B16" s="8"/>
      <c r="C16" s="143">
        <v>-6</v>
      </c>
      <c r="D16" s="124"/>
      <c r="E16" s="43">
        <v>-62</v>
      </c>
      <c r="G16" s="143">
        <v>-67</v>
      </c>
      <c r="H16" s="124"/>
      <c r="I16" s="43" t="s">
        <v>149</v>
      </c>
      <c r="K16" s="143">
        <v>35</v>
      </c>
      <c r="L16" s="124"/>
      <c r="M16" s="143" t="s">
        <v>149</v>
      </c>
      <c r="N16" s="124"/>
      <c r="O16" s="143" t="s">
        <v>149</v>
      </c>
      <c r="P16" s="124"/>
      <c r="Q16" s="143">
        <v>-42</v>
      </c>
      <c r="R16" s="124"/>
      <c r="S16" s="576">
        <v>-100</v>
      </c>
      <c r="U16" s="172">
        <v>-32</v>
      </c>
      <c r="V16" s="124"/>
      <c r="W16" s="143">
        <v>-42</v>
      </c>
      <c r="X16" s="124"/>
      <c r="Y16" s="167">
        <v>-23</v>
      </c>
    </row>
    <row r="17" spans="1:25" x14ac:dyDescent="0.25">
      <c r="A17" s="33" t="s">
        <v>220</v>
      </c>
      <c r="B17" s="8"/>
      <c r="C17" s="139">
        <v>1646</v>
      </c>
      <c r="D17" s="150"/>
      <c r="E17" s="32">
        <v>2456</v>
      </c>
      <c r="G17" s="139">
        <v>3468</v>
      </c>
      <c r="H17" s="150"/>
      <c r="I17" s="32">
        <v>1404</v>
      </c>
      <c r="K17" s="139">
        <v>1465</v>
      </c>
      <c r="L17" s="150"/>
      <c r="M17" s="138">
        <v>1709</v>
      </c>
      <c r="N17" s="150"/>
      <c r="O17" s="139">
        <v>1317</v>
      </c>
      <c r="P17" s="150"/>
      <c r="Q17" s="138">
        <v>740</v>
      </c>
      <c r="R17" s="150"/>
      <c r="S17" s="575">
        <v>78</v>
      </c>
      <c r="U17" s="164">
        <v>6250</v>
      </c>
      <c r="V17" s="150"/>
      <c r="W17" s="138">
        <v>3852</v>
      </c>
      <c r="X17" s="150"/>
      <c r="Y17" s="165">
        <v>62.2</v>
      </c>
    </row>
    <row r="18" spans="1:25" x14ac:dyDescent="0.25">
      <c r="A18" s="42" t="s">
        <v>275</v>
      </c>
      <c r="B18" s="8"/>
      <c r="C18" s="142">
        <v>13</v>
      </c>
      <c r="D18" s="109"/>
      <c r="E18" s="31">
        <v>14.7</v>
      </c>
      <c r="G18" s="142">
        <v>24.3</v>
      </c>
      <c r="H18" s="109"/>
      <c r="I18" s="31">
        <v>10</v>
      </c>
      <c r="K18" s="142">
        <v>9.4</v>
      </c>
      <c r="L18" s="109"/>
      <c r="M18" s="142">
        <v>11.3</v>
      </c>
      <c r="N18" s="109"/>
      <c r="O18" s="142">
        <v>9</v>
      </c>
      <c r="P18" s="109"/>
      <c r="Q18" s="142">
        <v>6.6</v>
      </c>
      <c r="R18" s="109"/>
      <c r="S18" s="576" t="s">
        <v>356</v>
      </c>
      <c r="U18" s="171">
        <v>14</v>
      </c>
      <c r="V18" s="132"/>
      <c r="W18" s="140">
        <v>9.5</v>
      </c>
      <c r="X18" s="132"/>
      <c r="Y18" s="167" t="s">
        <v>359</v>
      </c>
    </row>
    <row r="19" spans="1:25" x14ac:dyDescent="0.25">
      <c r="A19" s="35"/>
      <c r="B19" s="8"/>
      <c r="C19" s="147"/>
      <c r="E19" s="35"/>
      <c r="G19" s="147"/>
      <c r="I19" s="35"/>
      <c r="K19" s="147"/>
      <c r="M19" s="147"/>
      <c r="O19" s="147"/>
      <c r="Q19" s="147"/>
      <c r="S19" s="577"/>
      <c r="U19" s="584"/>
      <c r="V19" s="50"/>
      <c r="W19" s="147"/>
      <c r="X19" s="50"/>
      <c r="Y19" s="168"/>
    </row>
    <row r="20" spans="1:25" x14ac:dyDescent="0.25">
      <c r="A20" s="24" t="s">
        <v>89</v>
      </c>
      <c r="B20" s="8"/>
      <c r="C20" s="141">
        <v>46</v>
      </c>
      <c r="D20" s="109"/>
      <c r="E20" s="38">
        <v>164</v>
      </c>
      <c r="G20" s="141">
        <v>97</v>
      </c>
      <c r="H20" s="109"/>
      <c r="I20" s="38">
        <v>93</v>
      </c>
      <c r="K20" s="141">
        <v>79</v>
      </c>
      <c r="L20" s="109"/>
      <c r="M20" s="141">
        <v>93</v>
      </c>
      <c r="N20" s="109"/>
      <c r="O20" s="141">
        <v>126</v>
      </c>
      <c r="P20" s="109"/>
      <c r="Q20" s="141">
        <v>59</v>
      </c>
      <c r="R20" s="109"/>
      <c r="S20" s="578">
        <v>115.5</v>
      </c>
      <c r="U20" s="169">
        <v>302</v>
      </c>
      <c r="V20" s="132"/>
      <c r="W20" s="141">
        <v>245</v>
      </c>
      <c r="X20" s="132"/>
      <c r="Y20" s="434">
        <v>23.6</v>
      </c>
    </row>
    <row r="21" spans="1:25" x14ac:dyDescent="0.25">
      <c r="A21" s="31" t="s">
        <v>90</v>
      </c>
      <c r="B21" s="8"/>
      <c r="C21" s="138">
        <v>91</v>
      </c>
      <c r="D21" s="151"/>
      <c r="E21" s="32">
        <v>22</v>
      </c>
      <c r="F21" s="152"/>
      <c r="G21" s="138">
        <v>240</v>
      </c>
      <c r="H21" s="151"/>
      <c r="I21" s="32">
        <v>-5</v>
      </c>
      <c r="J21" s="379"/>
      <c r="K21" s="138">
        <v>292</v>
      </c>
      <c r="L21" s="151"/>
      <c r="M21" s="138">
        <v>83</v>
      </c>
      <c r="N21" s="151"/>
      <c r="O21" s="138">
        <v>209</v>
      </c>
      <c r="P21" s="151"/>
      <c r="Q21" s="138">
        <v>22</v>
      </c>
      <c r="R21" s="151"/>
      <c r="S21" s="579" t="s">
        <v>11</v>
      </c>
      <c r="T21" s="379"/>
      <c r="U21" s="162">
        <v>740</v>
      </c>
      <c r="V21" s="585"/>
      <c r="W21" s="138">
        <v>100</v>
      </c>
      <c r="X21" s="585"/>
      <c r="Y21" s="170" t="s">
        <v>11</v>
      </c>
    </row>
    <row r="22" spans="1:25" x14ac:dyDescent="0.25">
      <c r="A22" s="31" t="s">
        <v>91</v>
      </c>
      <c r="B22" s="8"/>
      <c r="C22" s="138">
        <v>332</v>
      </c>
      <c r="E22" s="32">
        <v>344</v>
      </c>
      <c r="G22" s="138">
        <v>94</v>
      </c>
      <c r="I22" s="32">
        <v>198</v>
      </c>
      <c r="K22" s="594" t="s">
        <v>331</v>
      </c>
      <c r="M22" s="138">
        <v>300</v>
      </c>
      <c r="O22" s="594">
        <v>194</v>
      </c>
      <c r="Q22" s="138">
        <v>118</v>
      </c>
      <c r="S22" s="578">
        <v>64.3</v>
      </c>
      <c r="U22" s="162">
        <v>240</v>
      </c>
      <c r="V22" s="50"/>
      <c r="W22" s="138">
        <v>616</v>
      </c>
      <c r="X22" s="50"/>
      <c r="Y22" s="434">
        <v>-61</v>
      </c>
    </row>
    <row r="23" spans="1:25" x14ac:dyDescent="0.25">
      <c r="A23" s="44" t="s">
        <v>92</v>
      </c>
      <c r="B23" s="8"/>
      <c r="C23" s="139">
        <v>469</v>
      </c>
      <c r="D23" s="109"/>
      <c r="E23" s="32">
        <v>529</v>
      </c>
      <c r="G23" s="139">
        <v>430</v>
      </c>
      <c r="H23" s="109"/>
      <c r="I23" s="32">
        <v>285</v>
      </c>
      <c r="K23" s="139">
        <v>324</v>
      </c>
      <c r="L23" s="109"/>
      <c r="M23" s="138">
        <v>477</v>
      </c>
      <c r="N23" s="109"/>
      <c r="O23" s="139">
        <v>529</v>
      </c>
      <c r="P23" s="109"/>
      <c r="Q23" s="138">
        <v>199</v>
      </c>
      <c r="R23" s="109"/>
      <c r="S23" s="580" t="s">
        <v>11</v>
      </c>
      <c r="U23" s="164">
        <v>1283</v>
      </c>
      <c r="V23" s="132"/>
      <c r="W23" s="138">
        <v>961</v>
      </c>
      <c r="X23" s="132"/>
      <c r="Y23" s="435">
        <v>33.5</v>
      </c>
    </row>
    <row r="24" spans="1:25" x14ac:dyDescent="0.25">
      <c r="A24" s="35"/>
      <c r="B24" s="8"/>
      <c r="C24" s="147"/>
      <c r="E24" s="35"/>
      <c r="G24" s="147"/>
      <c r="I24" s="35"/>
      <c r="K24" s="147"/>
      <c r="M24" s="147"/>
      <c r="O24" s="147"/>
      <c r="Q24" s="147"/>
      <c r="S24" s="577"/>
      <c r="U24" s="584"/>
      <c r="V24" s="50"/>
      <c r="W24" s="147"/>
      <c r="X24" s="50"/>
      <c r="Y24" s="168"/>
    </row>
    <row r="25" spans="1:25" x14ac:dyDescent="0.25">
      <c r="A25" s="45" t="s">
        <v>93</v>
      </c>
      <c r="B25" s="8"/>
      <c r="C25" s="144">
        <v>2115</v>
      </c>
      <c r="D25" s="109"/>
      <c r="E25" s="38">
        <v>2985</v>
      </c>
      <c r="G25" s="144">
        <v>3898</v>
      </c>
      <c r="H25" s="109"/>
      <c r="I25" s="38">
        <v>1689</v>
      </c>
      <c r="K25" s="144">
        <v>1789</v>
      </c>
      <c r="L25" s="109"/>
      <c r="M25" s="141">
        <v>2185</v>
      </c>
      <c r="N25" s="109"/>
      <c r="O25" s="144">
        <v>1846</v>
      </c>
      <c r="P25" s="109"/>
      <c r="Q25" s="141">
        <v>938</v>
      </c>
      <c r="R25" s="109"/>
      <c r="S25" s="581">
        <v>96.7</v>
      </c>
      <c r="U25" s="173">
        <v>7533</v>
      </c>
      <c r="V25" s="132"/>
      <c r="W25" s="141">
        <v>4813</v>
      </c>
      <c r="X25" s="132"/>
      <c r="Y25" s="174">
        <v>56.5</v>
      </c>
    </row>
    <row r="26" spans="1:25" x14ac:dyDescent="0.25">
      <c r="A26" s="37" t="s">
        <v>94</v>
      </c>
      <c r="B26" s="8"/>
      <c r="C26" s="145">
        <v>16.7</v>
      </c>
      <c r="D26" s="109"/>
      <c r="E26" s="37">
        <v>17.899999999999999</v>
      </c>
      <c r="G26" s="145">
        <v>27.3</v>
      </c>
      <c r="H26" s="109"/>
      <c r="I26" s="37">
        <v>12</v>
      </c>
      <c r="K26" s="145">
        <v>11.5</v>
      </c>
      <c r="L26" s="109"/>
      <c r="M26" s="145">
        <v>14.4</v>
      </c>
      <c r="N26" s="109"/>
      <c r="O26" s="145">
        <v>12.6</v>
      </c>
      <c r="P26" s="109"/>
      <c r="Q26" s="145">
        <v>8.4</v>
      </c>
      <c r="R26" s="109"/>
      <c r="S26" s="576" t="s">
        <v>357</v>
      </c>
      <c r="U26" s="175">
        <v>16.899999999999999</v>
      </c>
      <c r="V26" s="132"/>
      <c r="W26" s="145">
        <v>11.9</v>
      </c>
      <c r="X26" s="132"/>
      <c r="Y26" s="167" t="s">
        <v>360</v>
      </c>
    </row>
    <row r="27" spans="1:25" x14ac:dyDescent="0.25">
      <c r="A27" s="35"/>
      <c r="B27" s="8"/>
      <c r="C27" s="147"/>
      <c r="E27" s="35"/>
      <c r="G27" s="147"/>
      <c r="I27" s="35"/>
      <c r="K27" s="147"/>
      <c r="M27" s="147"/>
      <c r="O27" s="147"/>
      <c r="Q27" s="147"/>
      <c r="S27" s="577"/>
      <c r="U27" s="584"/>
      <c r="V27" s="50"/>
      <c r="W27" s="147"/>
      <c r="X27" s="50"/>
      <c r="Y27" s="168"/>
    </row>
    <row r="28" spans="1:25" x14ac:dyDescent="0.25">
      <c r="A28" s="37" t="s">
        <v>95</v>
      </c>
      <c r="B28" s="8"/>
      <c r="C28" s="141">
        <v>-635</v>
      </c>
      <c r="D28" s="109"/>
      <c r="E28" s="38">
        <v>-377</v>
      </c>
      <c r="G28" s="141">
        <v>-959</v>
      </c>
      <c r="H28" s="109"/>
      <c r="I28" s="38">
        <v>-218</v>
      </c>
      <c r="K28" s="141">
        <v>-338</v>
      </c>
      <c r="L28" s="109"/>
      <c r="M28" s="141">
        <v>-270</v>
      </c>
      <c r="N28" s="109"/>
      <c r="O28" s="141">
        <v>-419</v>
      </c>
      <c r="P28" s="109"/>
      <c r="Q28" s="141">
        <v>-157</v>
      </c>
      <c r="R28" s="109"/>
      <c r="S28" s="582" t="s">
        <v>11</v>
      </c>
      <c r="U28" s="169">
        <v>-1715</v>
      </c>
      <c r="V28" s="132"/>
      <c r="W28" s="141">
        <v>-645</v>
      </c>
      <c r="X28" s="132"/>
      <c r="Y28" s="176" t="s">
        <v>11</v>
      </c>
    </row>
    <row r="29" spans="1:25" x14ac:dyDescent="0.25">
      <c r="A29" s="33" t="s">
        <v>96</v>
      </c>
      <c r="B29" s="8"/>
      <c r="C29" s="139">
        <v>1480</v>
      </c>
      <c r="D29" s="109"/>
      <c r="E29" s="32">
        <v>2608</v>
      </c>
      <c r="F29" s="109"/>
      <c r="G29" s="139">
        <v>2939</v>
      </c>
      <c r="H29" s="109"/>
      <c r="I29" s="32">
        <v>1472</v>
      </c>
      <c r="J29" s="109"/>
      <c r="K29" s="139">
        <v>1451</v>
      </c>
      <c r="L29" s="109"/>
      <c r="M29" s="138">
        <v>1915</v>
      </c>
      <c r="N29" s="109"/>
      <c r="O29" s="139">
        <v>1427</v>
      </c>
      <c r="P29" s="109"/>
      <c r="Q29" s="138">
        <v>782</v>
      </c>
      <c r="R29" s="109"/>
      <c r="S29" s="575">
        <v>82.5</v>
      </c>
      <c r="T29" s="109"/>
      <c r="U29" s="164">
        <v>5817</v>
      </c>
      <c r="V29" s="132"/>
      <c r="W29" s="138">
        <v>4168</v>
      </c>
      <c r="X29" s="132"/>
      <c r="Y29" s="165">
        <v>39.6</v>
      </c>
    </row>
    <row r="30" spans="1:25" x14ac:dyDescent="0.25">
      <c r="A30" s="31" t="s">
        <v>97</v>
      </c>
      <c r="B30" s="8"/>
      <c r="C30" s="337">
        <v>11.7</v>
      </c>
      <c r="D30" s="109"/>
      <c r="E30" s="31">
        <v>15.6</v>
      </c>
      <c r="G30" s="337">
        <v>20.6</v>
      </c>
      <c r="H30" s="109"/>
      <c r="I30" s="31">
        <v>10.5</v>
      </c>
      <c r="K30" s="149">
        <v>9.3000000000000007</v>
      </c>
      <c r="L30" s="109"/>
      <c r="M30" s="149">
        <v>12.6</v>
      </c>
      <c r="N30" s="109"/>
      <c r="O30" s="149">
        <v>9.6999999999999993</v>
      </c>
      <c r="P30" s="109"/>
      <c r="Q30" s="337">
        <v>7</v>
      </c>
      <c r="R30" s="109"/>
      <c r="S30" s="576" t="s">
        <v>358</v>
      </c>
      <c r="U30" s="586">
        <v>13.1</v>
      </c>
      <c r="V30" s="177"/>
      <c r="W30" s="587">
        <v>10.3</v>
      </c>
      <c r="X30" s="177"/>
      <c r="Y30" s="338" t="s">
        <v>361</v>
      </c>
    </row>
    <row r="31" spans="1:25" x14ac:dyDescent="0.25">
      <c r="A31" s="15"/>
      <c r="B31" s="8"/>
      <c r="K31" s="15"/>
      <c r="L31" s="15"/>
      <c r="M31" s="15"/>
      <c r="O31" s="15"/>
      <c r="P31" s="15"/>
      <c r="Q31" s="15"/>
      <c r="U31" s="15"/>
      <c r="V31" s="15"/>
      <c r="W31" s="15"/>
    </row>
  </sheetData>
  <pageMargins left="0.31496062992125984" right="0.11811023622047245" top="0.15748031496062992" bottom="0.15748031496062992" header="0.31496062992125984" footer="0.31496062992125984"/>
  <pageSetup scale="4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zoomScale="85" zoomScaleNormal="85" workbookViewId="0">
      <selection activeCell="C1" sqref="C1"/>
    </sheetView>
  </sheetViews>
  <sheetFormatPr baseColWidth="10" defaultColWidth="11.5703125" defaultRowHeight="15" x14ac:dyDescent="0.25"/>
  <cols>
    <col min="1" max="1" width="47.28515625" style="1" customWidth="1"/>
    <col min="2" max="2" width="2.7109375" style="1" customWidth="1"/>
    <col min="3" max="3" width="16.42578125" style="1" customWidth="1"/>
    <col min="4" max="4" width="2.7109375" style="1" customWidth="1"/>
    <col min="5" max="5" width="13.7109375" style="85" customWidth="1"/>
    <col min="6" max="6" width="2.7109375" style="1" customWidth="1"/>
    <col min="7" max="7" width="13.7109375" style="1" customWidth="1"/>
    <col min="8" max="8" width="3.85546875" style="1" customWidth="1"/>
    <col min="9" max="16384" width="11.5703125" style="1"/>
  </cols>
  <sheetData>
    <row r="1" spans="1:10" x14ac:dyDescent="0.25">
      <c r="A1" s="80" t="s">
        <v>98</v>
      </c>
      <c r="B1" s="5"/>
      <c r="C1" s="22"/>
      <c r="D1" s="22"/>
      <c r="E1" s="103"/>
      <c r="F1" s="22"/>
      <c r="G1" s="22"/>
      <c r="I1" s="379"/>
    </row>
    <row r="2" spans="1:10" x14ac:dyDescent="0.25">
      <c r="A2" s="8"/>
      <c r="B2" s="8"/>
      <c r="C2" s="22"/>
      <c r="D2" s="22"/>
      <c r="E2" s="103"/>
      <c r="F2" s="22"/>
      <c r="G2" s="22"/>
    </row>
    <row r="3" spans="1:10" s="82" customFormat="1" ht="15.75" thickBot="1" x14ac:dyDescent="0.3">
      <c r="A3" s="11" t="s">
        <v>79</v>
      </c>
      <c r="B3" s="12"/>
      <c r="C3" s="46" t="s">
        <v>348</v>
      </c>
      <c r="D3" s="12"/>
      <c r="E3" s="46" t="s">
        <v>229</v>
      </c>
      <c r="F3" s="12"/>
      <c r="G3" s="13" t="s">
        <v>215</v>
      </c>
    </row>
    <row r="4" spans="1:10" x14ac:dyDescent="0.25">
      <c r="A4" s="15"/>
      <c r="B4" s="8"/>
      <c r="C4" s="47"/>
      <c r="D4" s="8"/>
      <c r="E4" s="47"/>
      <c r="F4" s="8"/>
      <c r="G4" s="47"/>
    </row>
    <row r="5" spans="1:10" s="82" customFormat="1" x14ac:dyDescent="0.25">
      <c r="A5" s="17" t="s">
        <v>99</v>
      </c>
      <c r="B5" s="5"/>
      <c r="C5" s="595">
        <v>71168917443.050003</v>
      </c>
      <c r="D5" s="110"/>
      <c r="E5" s="598">
        <v>66124199239.199997</v>
      </c>
      <c r="F5" s="110"/>
      <c r="G5" s="436">
        <v>7.6291558338590466</v>
      </c>
      <c r="I5" s="636"/>
    </row>
    <row r="6" spans="1:10" x14ac:dyDescent="0.25">
      <c r="A6" s="19"/>
      <c r="B6" s="8"/>
      <c r="C6" s="111"/>
      <c r="D6" s="112"/>
      <c r="E6" s="348"/>
      <c r="F6" s="112"/>
      <c r="G6" s="111"/>
      <c r="H6" s="370"/>
      <c r="I6" s="636"/>
      <c r="J6" s="370"/>
    </row>
    <row r="7" spans="1:10" s="82" customFormat="1" x14ac:dyDescent="0.25">
      <c r="A7" s="17" t="s">
        <v>100</v>
      </c>
      <c r="B7" s="5"/>
      <c r="C7" s="596">
        <v>33309890024</v>
      </c>
      <c r="D7" s="110"/>
      <c r="E7" s="701">
        <v>31753693765.599998</v>
      </c>
      <c r="F7" s="110"/>
      <c r="G7" s="438">
        <v>4.9008353796177531</v>
      </c>
      <c r="I7" s="636"/>
    </row>
    <row r="8" spans="1:10" x14ac:dyDescent="0.25">
      <c r="A8" s="26" t="s">
        <v>101</v>
      </c>
      <c r="B8" s="8"/>
      <c r="C8" s="597">
        <v>9480866324.3099995</v>
      </c>
      <c r="D8" s="112"/>
      <c r="E8" s="599">
        <v>8490527505.3199997</v>
      </c>
      <c r="F8" s="112"/>
      <c r="G8" s="113">
        <v>11.664043469259981</v>
      </c>
      <c r="H8" s="370"/>
      <c r="I8" s="636"/>
      <c r="J8" s="370"/>
    </row>
    <row r="9" spans="1:10" x14ac:dyDescent="0.25">
      <c r="A9" s="26" t="s">
        <v>102</v>
      </c>
      <c r="B9" s="8"/>
      <c r="C9" s="597">
        <v>12345994246.82</v>
      </c>
      <c r="D9" s="112"/>
      <c r="E9" s="599">
        <v>12103484216.77</v>
      </c>
      <c r="F9" s="112"/>
      <c r="G9" s="148">
        <v>2.0036381731633037</v>
      </c>
      <c r="H9" s="370"/>
      <c r="I9" s="636"/>
      <c r="J9" s="370"/>
    </row>
    <row r="10" spans="1:10" x14ac:dyDescent="0.25">
      <c r="A10" s="26" t="s">
        <v>103</v>
      </c>
      <c r="B10" s="8"/>
      <c r="C10" s="597">
        <v>56023012.159999996</v>
      </c>
      <c r="D10" s="112"/>
      <c r="E10" s="599">
        <v>17541101.07</v>
      </c>
      <c r="F10" s="112"/>
      <c r="G10" s="115" t="s">
        <v>11</v>
      </c>
      <c r="H10" s="370"/>
      <c r="I10" s="636"/>
      <c r="J10" s="370"/>
    </row>
    <row r="11" spans="1:10" x14ac:dyDescent="0.25">
      <c r="A11" s="26" t="s">
        <v>104</v>
      </c>
      <c r="B11" s="8"/>
      <c r="C11" s="597">
        <v>79958934.900000006</v>
      </c>
      <c r="D11" s="112"/>
      <c r="E11" s="599">
        <v>228475094</v>
      </c>
      <c r="F11" s="112"/>
      <c r="G11" s="148">
        <v>-65.003216105471878</v>
      </c>
      <c r="H11" s="370"/>
      <c r="I11" s="636"/>
      <c r="J11" s="370"/>
    </row>
    <row r="12" spans="1:10" x14ac:dyDescent="0.25">
      <c r="A12" s="26" t="s">
        <v>105</v>
      </c>
      <c r="B12" s="8"/>
      <c r="C12" s="597">
        <v>2422560541.7199998</v>
      </c>
      <c r="D12" s="112"/>
      <c r="E12" s="599">
        <v>2141513470.3499999</v>
      </c>
      <c r="F12" s="112"/>
      <c r="G12" s="148">
        <v>13.123759213341149</v>
      </c>
      <c r="H12" s="370"/>
      <c r="I12" s="636"/>
      <c r="J12" s="370"/>
    </row>
    <row r="13" spans="1:10" x14ac:dyDescent="0.25">
      <c r="A13" s="26" t="s">
        <v>106</v>
      </c>
      <c r="B13" s="8"/>
      <c r="C13" s="597">
        <v>500903833.13</v>
      </c>
      <c r="D13" s="112"/>
      <c r="E13" s="599">
        <v>396224745.06999999</v>
      </c>
      <c r="F13" s="112"/>
      <c r="G13" s="113">
        <v>26.419119290872818</v>
      </c>
      <c r="H13" s="370"/>
      <c r="I13" s="636"/>
      <c r="J13" s="370"/>
    </row>
    <row r="14" spans="1:10" x14ac:dyDescent="0.25">
      <c r="A14" s="26" t="s">
        <v>107</v>
      </c>
      <c r="B14" s="8"/>
      <c r="C14" s="597">
        <v>2532881703.4699998</v>
      </c>
      <c r="D14" s="112"/>
      <c r="E14" s="599">
        <v>3104921095.4699998</v>
      </c>
      <c r="F14" s="112"/>
      <c r="G14" s="113">
        <v>-18.423637007542343</v>
      </c>
      <c r="H14" s="370"/>
      <c r="I14" s="636"/>
      <c r="J14" s="370"/>
    </row>
    <row r="15" spans="1:10" x14ac:dyDescent="0.25">
      <c r="A15" s="26" t="s">
        <v>108</v>
      </c>
      <c r="B15" s="8"/>
      <c r="C15" s="597">
        <v>5831166908.1999998</v>
      </c>
      <c r="D15" s="112"/>
      <c r="E15" s="599">
        <v>5202818874.25</v>
      </c>
      <c r="F15" s="112"/>
      <c r="G15" s="148">
        <v>12.077069164560871</v>
      </c>
      <c r="H15" s="370"/>
      <c r="I15" s="636"/>
      <c r="J15" s="370"/>
    </row>
    <row r="16" spans="1:10" x14ac:dyDescent="0.25">
      <c r="A16" s="26" t="s">
        <v>109</v>
      </c>
      <c r="B16" s="8"/>
      <c r="C16" s="597">
        <v>59534519.289999962</v>
      </c>
      <c r="D16" s="112"/>
      <c r="E16" s="599">
        <v>68187663.300000191</v>
      </c>
      <c r="F16" s="112"/>
      <c r="G16" s="148">
        <v>-12.690189971651666</v>
      </c>
      <c r="H16" s="370"/>
      <c r="I16" s="636"/>
      <c r="J16" s="370"/>
    </row>
    <row r="17" spans="1:10" x14ac:dyDescent="0.25">
      <c r="A17" s="19"/>
      <c r="B17" s="8"/>
      <c r="C17" s="111"/>
      <c r="D17" s="112"/>
      <c r="E17" s="348"/>
      <c r="F17" s="112"/>
      <c r="G17" s="613"/>
      <c r="H17" s="370"/>
      <c r="I17" s="636"/>
      <c r="J17" s="370"/>
    </row>
    <row r="18" spans="1:10" s="82" customFormat="1" x14ac:dyDescent="0.25">
      <c r="A18" s="17" t="s">
        <v>110</v>
      </c>
      <c r="B18" s="5"/>
      <c r="C18" s="596">
        <v>37841330445.610001</v>
      </c>
      <c r="D18" s="110"/>
      <c r="E18" s="701">
        <v>33444622133.299999</v>
      </c>
      <c r="F18" s="110"/>
      <c r="G18" s="438">
        <v>13.146234078489725</v>
      </c>
      <c r="I18" s="636"/>
    </row>
    <row r="19" spans="1:10" x14ac:dyDescent="0.25">
      <c r="A19" s="26" t="s">
        <v>111</v>
      </c>
      <c r="B19" s="8"/>
      <c r="C19" s="597">
        <v>8840222640.1800003</v>
      </c>
      <c r="D19" s="112"/>
      <c r="E19" s="599">
        <v>7090184955.5900002</v>
      </c>
      <c r="F19" s="112"/>
      <c r="G19" s="148">
        <v>24.682539250407654</v>
      </c>
      <c r="H19" s="370"/>
      <c r="I19" s="636"/>
      <c r="J19" s="370"/>
    </row>
    <row r="20" spans="1:10" x14ac:dyDescent="0.25">
      <c r="A20" s="24" t="s">
        <v>112</v>
      </c>
      <c r="B20" s="8"/>
      <c r="C20" s="597">
        <v>5857144254.8400002</v>
      </c>
      <c r="D20" s="112"/>
      <c r="E20" s="599">
        <v>4416215184.9700003</v>
      </c>
      <c r="F20" s="112"/>
      <c r="G20" s="113">
        <v>32.628144452154636</v>
      </c>
      <c r="H20" s="370"/>
      <c r="I20" s="636"/>
      <c r="J20" s="370"/>
    </row>
    <row r="21" spans="1:10" x14ac:dyDescent="0.25">
      <c r="A21" s="26" t="s">
        <v>113</v>
      </c>
      <c r="B21" s="8"/>
      <c r="C21" s="597">
        <v>130349430.63</v>
      </c>
      <c r="D21" s="112"/>
      <c r="E21" s="599">
        <v>124853890.48999999</v>
      </c>
      <c r="F21" s="112"/>
      <c r="G21" s="148">
        <v>4.401577010081362</v>
      </c>
      <c r="H21" s="370"/>
      <c r="I21" s="636"/>
      <c r="J21" s="370"/>
    </row>
    <row r="22" spans="1:10" x14ac:dyDescent="0.25">
      <c r="A22" s="48" t="s">
        <v>114</v>
      </c>
      <c r="B22" s="8"/>
      <c r="C22" s="600">
        <v>6432693451.3199997</v>
      </c>
      <c r="D22" s="112"/>
      <c r="E22" s="601">
        <v>6753114148.0600004</v>
      </c>
      <c r="F22" s="112"/>
      <c r="G22" s="439">
        <v>-4.7447842538253191</v>
      </c>
      <c r="H22" s="370"/>
      <c r="I22" s="636"/>
      <c r="J22" s="370"/>
    </row>
    <row r="23" spans="1:10" x14ac:dyDescent="0.25">
      <c r="A23" s="26" t="s">
        <v>115</v>
      </c>
      <c r="B23" s="8"/>
      <c r="C23" s="600">
        <v>10284451336.33</v>
      </c>
      <c r="D23" s="112"/>
      <c r="E23" s="601">
        <v>11627608896.67</v>
      </c>
      <c r="F23" s="112"/>
      <c r="G23" s="439">
        <v>-11.551451139061475</v>
      </c>
      <c r="H23" s="370"/>
      <c r="I23" s="636"/>
      <c r="J23" s="370"/>
    </row>
    <row r="24" spans="1:10" x14ac:dyDescent="0.25">
      <c r="A24" s="26" t="s">
        <v>108</v>
      </c>
      <c r="B24" s="8"/>
      <c r="C24" s="602">
        <v>5471931931.5299997</v>
      </c>
      <c r="D24" s="112"/>
      <c r="E24" s="603">
        <v>2689450870.7399998</v>
      </c>
      <c r="F24" s="112"/>
      <c r="G24" s="148">
        <v>103.5</v>
      </c>
      <c r="H24" s="370"/>
      <c r="I24" s="636"/>
      <c r="J24" s="370"/>
    </row>
    <row r="25" spans="1:10" x14ac:dyDescent="0.25">
      <c r="A25" s="26" t="s">
        <v>109</v>
      </c>
      <c r="B25" s="8"/>
      <c r="C25" s="597">
        <v>824537400.77999973</v>
      </c>
      <c r="D25" s="112"/>
      <c r="E25" s="599">
        <v>743194186.78000021</v>
      </c>
      <c r="F25" s="112"/>
      <c r="G25" s="148">
        <v>10.945082112715539</v>
      </c>
      <c r="H25" s="370"/>
      <c r="I25" s="636"/>
      <c r="J25" s="370"/>
    </row>
    <row r="26" spans="1:10" x14ac:dyDescent="0.25">
      <c r="A26" s="19"/>
      <c r="B26" s="8"/>
      <c r="C26" s="378"/>
      <c r="D26" s="112"/>
      <c r="E26" s="348"/>
      <c r="F26" s="112"/>
      <c r="G26" s="111"/>
      <c r="H26" s="370"/>
      <c r="I26" s="636"/>
      <c r="J26" s="370"/>
    </row>
    <row r="27" spans="1:10" s="82" customFormat="1" x14ac:dyDescent="0.25">
      <c r="A27" s="17" t="s">
        <v>216</v>
      </c>
      <c r="B27" s="5"/>
      <c r="C27" s="596">
        <v>17696973.440000001</v>
      </c>
      <c r="D27" s="110"/>
      <c r="E27" s="702">
        <v>925883340.29999995</v>
      </c>
      <c r="F27" s="110"/>
      <c r="G27" s="440">
        <v>-98.1</v>
      </c>
      <c r="I27" s="636"/>
    </row>
    <row r="28" spans="1:10" ht="27" customHeight="1" x14ac:dyDescent="0.25">
      <c r="A28" s="19"/>
      <c r="B28" s="8"/>
      <c r="C28" s="604"/>
      <c r="D28" s="112"/>
      <c r="E28" s="114"/>
      <c r="F28" s="112"/>
      <c r="G28" s="604"/>
      <c r="H28" s="370"/>
      <c r="I28" s="636"/>
      <c r="J28" s="370"/>
    </row>
    <row r="29" spans="1:10" s="82" customFormat="1" x14ac:dyDescent="0.25">
      <c r="A29" s="17" t="s">
        <v>116</v>
      </c>
      <c r="B29" s="5"/>
      <c r="C29" s="605">
        <v>71168917443.050003</v>
      </c>
      <c r="D29" s="110"/>
      <c r="E29" s="603">
        <v>66124199239.199997</v>
      </c>
      <c r="F29" s="110"/>
      <c r="G29" s="441">
        <v>7.6291558338590466</v>
      </c>
      <c r="I29" s="636"/>
    </row>
    <row r="30" spans="1:10" x14ac:dyDescent="0.25">
      <c r="A30" s="19"/>
      <c r="B30" s="8"/>
      <c r="C30" s="604"/>
      <c r="D30" s="112"/>
      <c r="E30" s="114"/>
      <c r="F30" s="112"/>
      <c r="G30" s="604"/>
      <c r="H30" s="370"/>
      <c r="I30" s="636"/>
      <c r="J30" s="370"/>
    </row>
    <row r="31" spans="1:10" s="82" customFormat="1" x14ac:dyDescent="0.25">
      <c r="A31" s="17" t="s">
        <v>117</v>
      </c>
      <c r="B31" s="5"/>
      <c r="C31" s="605">
        <v>30787934842.439999</v>
      </c>
      <c r="D31" s="110"/>
      <c r="E31" s="603">
        <v>26012276611.139999</v>
      </c>
      <c r="F31" s="110"/>
      <c r="G31" s="442">
        <v>18.359247453391987</v>
      </c>
      <c r="I31" s="636"/>
    </row>
    <row r="32" spans="1:10" x14ac:dyDescent="0.25">
      <c r="A32" s="19" t="s">
        <v>118</v>
      </c>
      <c r="B32" s="8"/>
      <c r="C32" s="606">
        <v>110080000</v>
      </c>
      <c r="D32" s="112"/>
      <c r="E32" s="607">
        <v>110080000</v>
      </c>
      <c r="F32" s="112"/>
      <c r="G32" s="728">
        <v>0</v>
      </c>
      <c r="H32" s="370"/>
      <c r="I32" s="636"/>
      <c r="J32" s="370"/>
    </row>
    <row r="33" spans="1:10" x14ac:dyDescent="0.25">
      <c r="A33" s="26" t="s">
        <v>119</v>
      </c>
      <c r="B33" s="8"/>
      <c r="C33" s="608">
        <v>12039409231.48</v>
      </c>
      <c r="D33" s="112"/>
      <c r="E33" s="609">
        <v>12039409231.48</v>
      </c>
      <c r="F33" s="112"/>
      <c r="G33" s="728">
        <v>0</v>
      </c>
      <c r="H33" s="370"/>
      <c r="I33" s="636"/>
      <c r="J33" s="370"/>
    </row>
    <row r="34" spans="1:10" x14ac:dyDescent="0.25">
      <c r="A34" s="19" t="s">
        <v>120</v>
      </c>
      <c r="B34" s="8"/>
      <c r="C34" s="610">
        <v>16650343644.370001</v>
      </c>
      <c r="D34" s="112"/>
      <c r="E34" s="607">
        <v>12526375009.73</v>
      </c>
      <c r="F34" s="112"/>
      <c r="G34" s="437">
        <v>32.922283034290949</v>
      </c>
      <c r="H34" s="370"/>
      <c r="I34" s="636"/>
      <c r="J34" s="370"/>
    </row>
    <row r="35" spans="1:10" x14ac:dyDescent="0.25">
      <c r="A35" s="26" t="s">
        <v>121</v>
      </c>
      <c r="B35" s="8"/>
      <c r="C35" s="608">
        <v>1988101966.5899999</v>
      </c>
      <c r="D35" s="112"/>
      <c r="E35" s="609">
        <v>1336412369.9300001</v>
      </c>
      <c r="F35" s="112"/>
      <c r="G35" s="443">
        <v>48.764109890282938</v>
      </c>
      <c r="H35" s="370"/>
      <c r="I35" s="636"/>
      <c r="J35" s="370"/>
    </row>
    <row r="36" spans="1:10" x14ac:dyDescent="0.25">
      <c r="A36" s="19"/>
      <c r="B36" s="8"/>
      <c r="C36" s="378"/>
      <c r="D36" s="112"/>
      <c r="E36" s="397"/>
      <c r="F36" s="112"/>
      <c r="G36" s="111"/>
      <c r="H36" s="370"/>
      <c r="I36" s="636"/>
      <c r="J36" s="370"/>
    </row>
    <row r="37" spans="1:10" s="82" customFormat="1" x14ac:dyDescent="0.25">
      <c r="A37" s="17" t="s">
        <v>122</v>
      </c>
      <c r="B37" s="5"/>
      <c r="C37" s="596">
        <v>15250627166.6</v>
      </c>
      <c r="D37" s="110"/>
      <c r="E37" s="701">
        <v>17148844803.02</v>
      </c>
      <c r="F37" s="110"/>
      <c r="G37" s="438">
        <v>-11.069070005728399</v>
      </c>
      <c r="I37" s="636"/>
    </row>
    <row r="38" spans="1:10" x14ac:dyDescent="0.25">
      <c r="A38" s="26" t="s">
        <v>123</v>
      </c>
      <c r="B38" s="8"/>
      <c r="C38" s="597">
        <v>1006492428.0700001</v>
      </c>
      <c r="D38" s="112"/>
      <c r="E38" s="599">
        <v>613737099.38</v>
      </c>
      <c r="F38" s="112"/>
      <c r="G38" s="148">
        <v>63.994066691872341</v>
      </c>
      <c r="H38" s="370"/>
      <c r="I38" s="636"/>
      <c r="J38" s="370"/>
    </row>
    <row r="39" spans="1:10" x14ac:dyDescent="0.25">
      <c r="A39" s="26" t="s">
        <v>126</v>
      </c>
      <c r="B39" s="8"/>
      <c r="C39" s="597">
        <v>3814135653.6199999</v>
      </c>
      <c r="D39" s="112"/>
      <c r="E39" s="599">
        <v>6579735861.2200003</v>
      </c>
      <c r="F39" s="112"/>
      <c r="G39" s="148">
        <v>-42.032085572006665</v>
      </c>
      <c r="H39" s="370"/>
      <c r="I39" s="636"/>
      <c r="J39" s="370"/>
    </row>
    <row r="40" spans="1:10" x14ac:dyDescent="0.25">
      <c r="A40" s="26" t="s">
        <v>127</v>
      </c>
      <c r="B40" s="8"/>
      <c r="C40" s="597">
        <v>6528498349.5299997</v>
      </c>
      <c r="D40" s="112"/>
      <c r="E40" s="599">
        <v>7636268951.5600004</v>
      </c>
      <c r="F40" s="112"/>
      <c r="G40" s="115">
        <v>-14.506699659965436</v>
      </c>
      <c r="H40" s="370"/>
      <c r="I40" s="636"/>
      <c r="J40" s="370"/>
    </row>
    <row r="41" spans="1:10" x14ac:dyDescent="0.25">
      <c r="A41" s="24" t="s">
        <v>128</v>
      </c>
      <c r="B41" s="8"/>
      <c r="C41" s="597">
        <v>309820852.00999999</v>
      </c>
      <c r="D41" s="112"/>
      <c r="E41" s="599">
        <v>490369238.61000001</v>
      </c>
      <c r="F41" s="112"/>
      <c r="G41" s="148">
        <v>-36.818864721568225</v>
      </c>
      <c r="H41" s="370"/>
      <c r="I41" s="636"/>
      <c r="J41" s="370"/>
    </row>
    <row r="42" spans="1:10" x14ac:dyDescent="0.25">
      <c r="A42" s="26" t="s">
        <v>129</v>
      </c>
      <c r="B42" s="8"/>
      <c r="C42" s="611">
        <v>674820863.67999995</v>
      </c>
      <c r="D42" s="112"/>
      <c r="E42" s="612">
        <v>82233047.799999997</v>
      </c>
      <c r="F42" s="112"/>
      <c r="G42" s="444" t="s">
        <v>11</v>
      </c>
      <c r="H42" s="370"/>
      <c r="I42" s="636"/>
      <c r="J42" s="370"/>
    </row>
    <row r="43" spans="1:10" x14ac:dyDescent="0.25">
      <c r="A43" s="26" t="s">
        <v>124</v>
      </c>
      <c r="B43" s="8"/>
      <c r="C43" s="597">
        <v>1527979920.1900001</v>
      </c>
      <c r="D43" s="112"/>
      <c r="E43" s="599">
        <v>612357585.29999995</v>
      </c>
      <c r="F43" s="112"/>
      <c r="G43" s="148">
        <v>149.5</v>
      </c>
      <c r="H43" s="370"/>
      <c r="I43" s="636"/>
      <c r="J43" s="370"/>
    </row>
    <row r="44" spans="1:10" x14ac:dyDescent="0.25">
      <c r="A44" s="26" t="s">
        <v>125</v>
      </c>
      <c r="B44" s="8"/>
      <c r="C44" s="611">
        <v>1388879099.5</v>
      </c>
      <c r="D44" s="112"/>
      <c r="E44" s="598">
        <v>1134143019.1500001</v>
      </c>
      <c r="F44" s="112"/>
      <c r="G44" s="445">
        <v>22.46066642820017</v>
      </c>
      <c r="H44" s="370"/>
      <c r="I44" s="636"/>
      <c r="J44" s="370"/>
    </row>
    <row r="45" spans="1:10" x14ac:dyDescent="0.25">
      <c r="A45" s="19"/>
      <c r="B45" s="8"/>
      <c r="C45" s="111"/>
      <c r="D45" s="112"/>
      <c r="E45" s="348"/>
      <c r="F45" s="112"/>
      <c r="G45" s="111"/>
      <c r="H45" s="370"/>
      <c r="I45" s="636"/>
      <c r="J45" s="370"/>
    </row>
    <row r="46" spans="1:10" s="82" customFormat="1" x14ac:dyDescent="0.25">
      <c r="A46" s="17" t="s">
        <v>130</v>
      </c>
      <c r="B46" s="5"/>
      <c r="C46" s="596">
        <v>25130355434.009998</v>
      </c>
      <c r="D46" s="110"/>
      <c r="E46" s="701">
        <v>22398782023.350002</v>
      </c>
      <c r="F46" s="110"/>
      <c r="G46" s="438">
        <v>12.195187255326738</v>
      </c>
      <c r="I46" s="636"/>
    </row>
    <row r="47" spans="1:10" x14ac:dyDescent="0.25">
      <c r="A47" s="26" t="s">
        <v>123</v>
      </c>
      <c r="B47" s="8"/>
      <c r="C47" s="597">
        <v>328413029.56</v>
      </c>
      <c r="D47" s="112"/>
      <c r="E47" s="599">
        <v>141992443.27000001</v>
      </c>
      <c r="F47" s="112"/>
      <c r="G47" s="115">
        <v>131.30000000000001</v>
      </c>
      <c r="H47" s="370"/>
      <c r="I47" s="636"/>
      <c r="J47" s="370"/>
    </row>
    <row r="48" spans="1:10" x14ac:dyDescent="0.25">
      <c r="A48" s="26" t="s">
        <v>131</v>
      </c>
      <c r="B48" s="8"/>
      <c r="C48" s="597">
        <v>8078214869.9700003</v>
      </c>
      <c r="D48" s="112"/>
      <c r="E48" s="599">
        <v>6666846785.0699997</v>
      </c>
      <c r="F48" s="112"/>
      <c r="G48" s="115">
        <v>21.169949308879783</v>
      </c>
      <c r="H48" s="370"/>
      <c r="I48" s="636"/>
      <c r="J48" s="370"/>
    </row>
    <row r="49" spans="1:10" x14ac:dyDescent="0.25">
      <c r="A49" s="26" t="s">
        <v>127</v>
      </c>
      <c r="B49" s="8"/>
      <c r="C49" s="597">
        <v>5579462425.29</v>
      </c>
      <c r="D49" s="112"/>
      <c r="E49" s="599">
        <v>4473395186.1400003</v>
      </c>
      <c r="F49" s="112"/>
      <c r="G49" s="113">
        <v>24.725453333006378</v>
      </c>
      <c r="H49" s="370"/>
      <c r="I49" s="636"/>
      <c r="J49" s="370"/>
    </row>
    <row r="50" spans="1:10" x14ac:dyDescent="0.25">
      <c r="A50" s="24" t="s">
        <v>128</v>
      </c>
      <c r="B50" s="8"/>
      <c r="C50" s="597">
        <v>934629725.43999994</v>
      </c>
      <c r="D50" s="112"/>
      <c r="E50" s="599">
        <v>1178181915.3</v>
      </c>
      <c r="F50" s="112"/>
      <c r="G50" s="148">
        <v>-20.671866262518929</v>
      </c>
      <c r="H50" s="370"/>
      <c r="I50" s="636"/>
      <c r="J50" s="370"/>
    </row>
    <row r="51" spans="1:10" x14ac:dyDescent="0.25">
      <c r="A51" s="26" t="s">
        <v>124</v>
      </c>
      <c r="B51" s="8"/>
      <c r="C51" s="597">
        <v>7038795129.9899998</v>
      </c>
      <c r="D51" s="112"/>
      <c r="E51" s="599">
        <v>6992975014.2399998</v>
      </c>
      <c r="F51" s="112"/>
      <c r="G51" s="148">
        <v>0.65523065157097171</v>
      </c>
      <c r="H51" s="370"/>
      <c r="I51" s="636"/>
      <c r="J51" s="370"/>
    </row>
    <row r="52" spans="1:10" x14ac:dyDescent="0.25">
      <c r="A52" s="26" t="s">
        <v>125</v>
      </c>
      <c r="B52" s="8"/>
      <c r="C52" s="597">
        <v>3170840253.7600002</v>
      </c>
      <c r="D52" s="112"/>
      <c r="E52" s="599">
        <v>2945390679.3299999</v>
      </c>
      <c r="F52" s="112"/>
      <c r="G52" s="113">
        <v>7.6543181864513894</v>
      </c>
      <c r="H52" s="370"/>
      <c r="I52" s="636"/>
      <c r="J52" s="370"/>
    </row>
    <row r="53" spans="1:10" x14ac:dyDescent="0.25">
      <c r="A53" s="19"/>
      <c r="B53" s="8"/>
      <c r="C53" s="111"/>
      <c r="D53" s="112"/>
      <c r="E53" s="348"/>
      <c r="F53" s="112"/>
      <c r="G53" s="111"/>
      <c r="H53" s="370"/>
      <c r="I53" s="636"/>
      <c r="J53" s="370"/>
    </row>
    <row r="54" spans="1:10" s="82" customFormat="1" x14ac:dyDescent="0.25">
      <c r="A54" s="17" t="s">
        <v>217</v>
      </c>
      <c r="B54" s="5"/>
      <c r="C54" s="596">
        <v>0</v>
      </c>
      <c r="D54" s="110"/>
      <c r="E54" s="702">
        <v>564295801.69000006</v>
      </c>
      <c r="F54" s="110"/>
      <c r="G54" s="440">
        <v>-100</v>
      </c>
      <c r="I54" s="636"/>
    </row>
    <row r="55" spans="1:10" x14ac:dyDescent="0.25">
      <c r="I55" s="636"/>
    </row>
  </sheetData>
  <pageMargins left="0.31496062992125984" right="0.11811023622047245" top="0.15748031496062992" bottom="0.15748031496062992" header="0.31496062992125984" footer="0.31496062992125984"/>
  <pageSetup scale="93"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0"/>
  <sheetViews>
    <sheetView showGridLines="0" zoomScaleNormal="100" workbookViewId="0">
      <selection activeCell="C1" sqref="C1"/>
    </sheetView>
  </sheetViews>
  <sheetFormatPr baseColWidth="10" defaultColWidth="11.5703125" defaultRowHeight="15" x14ac:dyDescent="0.25"/>
  <cols>
    <col min="1" max="1" width="70.85546875" style="1" customWidth="1"/>
    <col min="2" max="2" width="2.7109375" style="1" customWidth="1"/>
    <col min="3" max="3" width="13.28515625" style="1" customWidth="1"/>
    <col min="4" max="4" width="2.7109375" style="1" customWidth="1"/>
    <col min="5" max="5" width="14.5703125" style="85" customWidth="1"/>
    <col min="6" max="6" width="2.7109375" style="1" customWidth="1"/>
    <col min="7" max="7" width="12.28515625" style="85" customWidth="1"/>
    <col min="8" max="16384" width="11.5703125" style="1"/>
  </cols>
  <sheetData>
    <row r="1" spans="1:9" x14ac:dyDescent="0.25">
      <c r="A1" s="80" t="s">
        <v>203</v>
      </c>
      <c r="B1" s="7"/>
      <c r="C1" s="352"/>
      <c r="D1" s="355"/>
      <c r="E1" s="353"/>
      <c r="F1" s="355"/>
      <c r="G1" s="353"/>
    </row>
    <row r="2" spans="1:9" x14ac:dyDescent="0.25">
      <c r="A2" s="10"/>
      <c r="B2" s="10"/>
      <c r="C2" s="357"/>
      <c r="D2" s="358"/>
      <c r="E2" s="357"/>
      <c r="F2" s="358"/>
      <c r="G2" s="357"/>
    </row>
    <row r="3" spans="1:9" s="82" customFormat="1" ht="15.75" thickBot="1" x14ac:dyDescent="0.3">
      <c r="A3" s="345" t="s">
        <v>79</v>
      </c>
      <c r="B3" s="360"/>
      <c r="C3" s="363" t="s">
        <v>345</v>
      </c>
      <c r="D3" s="364"/>
      <c r="E3" s="365" t="s">
        <v>346</v>
      </c>
      <c r="F3" s="364"/>
      <c r="G3" s="676" t="s">
        <v>215</v>
      </c>
    </row>
    <row r="4" spans="1:9" x14ac:dyDescent="0.25">
      <c r="A4" s="354"/>
      <c r="B4" s="360"/>
      <c r="C4" s="366"/>
      <c r="D4" s="356"/>
      <c r="E4" s="354"/>
      <c r="F4" s="356"/>
      <c r="G4" s="359"/>
    </row>
    <row r="5" spans="1:9" x14ac:dyDescent="0.25">
      <c r="A5" s="357"/>
      <c r="B5" s="360"/>
      <c r="C5" s="369"/>
      <c r="D5" s="368"/>
      <c r="E5" s="698"/>
      <c r="F5" s="356"/>
      <c r="G5" s="677"/>
    </row>
    <row r="6" spans="1:9" x14ac:dyDescent="0.25">
      <c r="A6" s="347" t="s">
        <v>163</v>
      </c>
      <c r="B6" s="360"/>
      <c r="C6" s="678">
        <v>7998</v>
      </c>
      <c r="D6" s="361"/>
      <c r="E6" s="699">
        <v>10149</v>
      </c>
      <c r="F6" s="362"/>
      <c r="G6" s="442">
        <v>-21.2</v>
      </c>
      <c r="H6" s="344"/>
      <c r="I6" s="344"/>
    </row>
    <row r="7" spans="1:9" x14ac:dyDescent="0.25">
      <c r="A7" s="349" t="s">
        <v>164</v>
      </c>
      <c r="B7" s="360"/>
      <c r="C7" s="367">
        <v>-3419</v>
      </c>
      <c r="D7" s="361"/>
      <c r="E7" s="367">
        <v>-2232</v>
      </c>
      <c r="F7" s="362"/>
      <c r="G7" s="113">
        <v>53.2</v>
      </c>
      <c r="H7" s="344"/>
      <c r="I7" s="344"/>
    </row>
    <row r="8" spans="1:9" x14ac:dyDescent="0.25">
      <c r="A8" s="679" t="s">
        <v>350</v>
      </c>
      <c r="B8" s="360"/>
      <c r="C8" s="680">
        <v>-1604</v>
      </c>
      <c r="D8" s="361"/>
      <c r="E8" s="367">
        <v>-1326</v>
      </c>
      <c r="F8" s="362"/>
      <c r="G8" s="113">
        <v>20.9</v>
      </c>
      <c r="H8" s="344"/>
      <c r="I8" s="344"/>
    </row>
    <row r="9" spans="1:9" x14ac:dyDescent="0.25">
      <c r="A9" s="681" t="s">
        <v>351</v>
      </c>
      <c r="B9" s="360"/>
      <c r="C9" s="680">
        <v>-1404</v>
      </c>
      <c r="D9" s="361"/>
      <c r="E9" s="680">
        <v>-909</v>
      </c>
      <c r="F9" s="362"/>
      <c r="G9" s="113">
        <v>54.4</v>
      </c>
      <c r="H9" s="344"/>
      <c r="I9" s="344"/>
    </row>
    <row r="10" spans="1:9" x14ac:dyDescent="0.25">
      <c r="A10" s="679" t="s">
        <v>352</v>
      </c>
      <c r="B10" s="360"/>
      <c r="C10" s="682">
        <v>-522</v>
      </c>
      <c r="D10" s="361"/>
      <c r="E10" s="682">
        <v>-12</v>
      </c>
      <c r="F10" s="362"/>
      <c r="G10" s="115" t="s">
        <v>11</v>
      </c>
      <c r="H10" s="344"/>
      <c r="I10" s="344"/>
    </row>
    <row r="11" spans="1:9" x14ac:dyDescent="0.25">
      <c r="A11" s="348"/>
      <c r="B11" s="360"/>
      <c r="C11" s="370"/>
      <c r="D11" s="370"/>
      <c r="E11" s="370"/>
      <c r="F11" s="370"/>
      <c r="G11" s="370"/>
      <c r="H11" s="344"/>
      <c r="I11" s="344"/>
    </row>
    <row r="12" spans="1:9" x14ac:dyDescent="0.25">
      <c r="A12" s="351" t="s">
        <v>168</v>
      </c>
      <c r="B12" s="360"/>
      <c r="C12" s="683">
        <v>4579</v>
      </c>
      <c r="D12" s="684"/>
      <c r="E12" s="692">
        <v>7917</v>
      </c>
      <c r="F12" s="685"/>
      <c r="G12" s="693">
        <v>-42.2</v>
      </c>
      <c r="H12" s="344"/>
      <c r="I12" s="344"/>
    </row>
    <row r="13" spans="1:9" x14ac:dyDescent="0.25">
      <c r="A13" s="348"/>
      <c r="B13" s="360"/>
      <c r="C13" s="683"/>
      <c r="D13" s="684"/>
      <c r="E13" s="682"/>
      <c r="F13" s="685"/>
      <c r="G13" s="113"/>
      <c r="H13" s="344"/>
      <c r="I13" s="344"/>
    </row>
    <row r="14" spans="1:9" s="82" customFormat="1" x14ac:dyDescent="0.25">
      <c r="A14" s="346" t="s">
        <v>206</v>
      </c>
      <c r="B14" s="360"/>
      <c r="C14" s="686">
        <v>-6091</v>
      </c>
      <c r="D14" s="361"/>
      <c r="E14" s="367">
        <v>-2366</v>
      </c>
      <c r="F14" s="362"/>
      <c r="G14" s="694" t="s">
        <v>11</v>
      </c>
      <c r="H14" s="653"/>
      <c r="I14" s="653"/>
    </row>
    <row r="15" spans="1:9" x14ac:dyDescent="0.25">
      <c r="A15" s="348"/>
      <c r="B15" s="360"/>
      <c r="C15" s="680"/>
      <c r="D15" s="361"/>
      <c r="E15" s="680"/>
      <c r="F15" s="362"/>
      <c r="G15" s="113"/>
      <c r="H15" s="344"/>
      <c r="I15" s="344"/>
    </row>
    <row r="16" spans="1:9" x14ac:dyDescent="0.25">
      <c r="A16" s="346" t="s">
        <v>204</v>
      </c>
      <c r="B16" s="360"/>
      <c r="C16" s="626">
        <v>-4378</v>
      </c>
      <c r="D16" s="360"/>
      <c r="E16" s="688">
        <v>-7846</v>
      </c>
      <c r="F16" s="360"/>
      <c r="G16" s="687">
        <v>-44.2</v>
      </c>
      <c r="H16" s="344"/>
      <c r="I16" s="344"/>
    </row>
    <row r="17" spans="1:9" x14ac:dyDescent="0.25">
      <c r="A17" s="348"/>
      <c r="B17" s="360"/>
      <c r="C17" s="348"/>
      <c r="D17" s="360"/>
      <c r="E17" s="348"/>
      <c r="F17" s="360"/>
      <c r="G17" s="348"/>
      <c r="H17" s="344"/>
      <c r="I17" s="344"/>
    </row>
    <row r="18" spans="1:9" x14ac:dyDescent="0.25">
      <c r="A18" s="350"/>
      <c r="B18" s="350"/>
      <c r="C18" s="350"/>
      <c r="D18" s="350"/>
      <c r="E18" s="350"/>
      <c r="F18" s="350"/>
      <c r="G18" s="350"/>
      <c r="H18" s="344"/>
      <c r="I18" s="344"/>
    </row>
    <row r="19" spans="1:9" ht="15.75" thickBot="1" x14ac:dyDescent="0.3">
      <c r="A19" s="345" t="s">
        <v>79</v>
      </c>
      <c r="B19" s="360"/>
      <c r="C19" s="689" t="s">
        <v>348</v>
      </c>
      <c r="D19" s="361"/>
      <c r="E19" s="690" t="s">
        <v>229</v>
      </c>
      <c r="F19" s="362"/>
      <c r="G19" s="676" t="s">
        <v>215</v>
      </c>
      <c r="H19" s="344"/>
      <c r="I19" s="344"/>
    </row>
    <row r="20" spans="1:9" s="82" customFormat="1" x14ac:dyDescent="0.25">
      <c r="A20" s="346" t="s">
        <v>196</v>
      </c>
      <c r="B20" s="360"/>
      <c r="C20" s="691">
        <v>22873</v>
      </c>
      <c r="D20" s="361"/>
      <c r="E20" s="700">
        <v>22674</v>
      </c>
      <c r="F20" s="362"/>
      <c r="G20" s="687">
        <v>0.9</v>
      </c>
      <c r="H20" s="653"/>
      <c r="I20" s="653"/>
    </row>
    <row r="21" spans="1:9" s="82" customFormat="1" x14ac:dyDescent="0.25">
      <c r="A21" s="370"/>
      <c r="B21" s="370"/>
      <c r="C21" s="370"/>
      <c r="D21" s="370"/>
      <c r="E21" s="85"/>
      <c r="F21" s="370"/>
      <c r="G21" s="85"/>
    </row>
    <row r="22" spans="1:9" x14ac:dyDescent="0.25">
      <c r="A22" s="370"/>
      <c r="B22" s="370"/>
      <c r="C22" s="370"/>
      <c r="D22" s="370"/>
      <c r="F22" s="370"/>
    </row>
    <row r="23" spans="1:9" x14ac:dyDescent="0.25">
      <c r="A23" s="370"/>
      <c r="B23" s="370"/>
      <c r="C23" s="370"/>
      <c r="D23" s="370"/>
      <c r="F23" s="370"/>
    </row>
    <row r="24" spans="1:9" x14ac:dyDescent="0.25">
      <c r="A24" s="370"/>
      <c r="B24" s="370"/>
      <c r="C24" s="370"/>
      <c r="D24" s="370"/>
      <c r="F24" s="370"/>
    </row>
    <row r="25" spans="1:9" x14ac:dyDescent="0.25">
      <c r="A25" s="370"/>
      <c r="B25" s="370"/>
      <c r="C25" s="370"/>
      <c r="D25" s="370"/>
      <c r="F25" s="370"/>
    </row>
    <row r="26" spans="1:9" x14ac:dyDescent="0.25">
      <c r="A26" s="370"/>
      <c r="B26" s="370"/>
      <c r="C26" s="370"/>
      <c r="D26" s="370"/>
      <c r="F26" s="370"/>
    </row>
    <row r="27" spans="1:9" x14ac:dyDescent="0.25">
      <c r="A27" s="370"/>
      <c r="B27" s="370"/>
      <c r="C27" s="370"/>
      <c r="D27" s="370"/>
      <c r="F27" s="370"/>
    </row>
    <row r="28" spans="1:9" s="82" customFormat="1" x14ac:dyDescent="0.25">
      <c r="A28" s="370"/>
      <c r="B28" s="370"/>
      <c r="C28" s="370"/>
      <c r="D28" s="370"/>
      <c r="E28" s="85"/>
      <c r="F28" s="370"/>
      <c r="G28" s="85"/>
    </row>
    <row r="29" spans="1:9" x14ac:dyDescent="0.25">
      <c r="A29" s="370"/>
      <c r="B29" s="370"/>
      <c r="C29" s="370"/>
      <c r="D29" s="370"/>
      <c r="F29" s="370"/>
    </row>
    <row r="30" spans="1:9" x14ac:dyDescent="0.25">
      <c r="A30" s="370"/>
      <c r="B30" s="370"/>
      <c r="C30" s="370"/>
      <c r="D30" s="370"/>
      <c r="F30" s="370"/>
    </row>
    <row r="31" spans="1:9" x14ac:dyDescent="0.25">
      <c r="A31" s="370"/>
      <c r="B31" s="370"/>
      <c r="C31" s="370"/>
      <c r="D31" s="370"/>
      <c r="F31" s="370"/>
    </row>
    <row r="32" spans="1:9" s="82" customFormat="1" x14ac:dyDescent="0.25">
      <c r="A32" s="370"/>
      <c r="B32" s="370"/>
      <c r="C32" s="370"/>
      <c r="D32" s="370"/>
      <c r="E32" s="85"/>
      <c r="F32" s="370"/>
      <c r="G32" s="85"/>
    </row>
    <row r="33" spans="1:7" x14ac:dyDescent="0.25">
      <c r="A33" s="370"/>
      <c r="B33" s="370"/>
      <c r="C33" s="370"/>
      <c r="D33" s="370"/>
      <c r="F33" s="370"/>
    </row>
    <row r="34" spans="1:7" s="82" customFormat="1" x14ac:dyDescent="0.25">
      <c r="A34" s="370"/>
      <c r="B34" s="370"/>
      <c r="C34" s="370"/>
      <c r="D34" s="370"/>
      <c r="E34" s="85"/>
      <c r="F34" s="370"/>
      <c r="G34" s="85"/>
    </row>
    <row r="35" spans="1:7" x14ac:dyDescent="0.25">
      <c r="A35" s="370"/>
      <c r="B35" s="370"/>
      <c r="C35" s="370"/>
      <c r="D35" s="370"/>
      <c r="F35" s="370"/>
    </row>
    <row r="36" spans="1:7" x14ac:dyDescent="0.25">
      <c r="A36" s="370"/>
      <c r="B36" s="370"/>
      <c r="C36" s="370"/>
      <c r="D36" s="370"/>
      <c r="F36" s="370"/>
    </row>
    <row r="37" spans="1:7" s="82" customFormat="1" x14ac:dyDescent="0.25">
      <c r="A37" s="370"/>
      <c r="B37" s="370"/>
      <c r="C37" s="370"/>
      <c r="D37" s="370"/>
      <c r="E37" s="85"/>
      <c r="F37" s="370"/>
      <c r="G37" s="85"/>
    </row>
    <row r="38" spans="1:7" x14ac:dyDescent="0.25">
      <c r="A38" s="370"/>
      <c r="B38" s="370"/>
      <c r="C38" s="370"/>
      <c r="D38" s="370"/>
      <c r="F38" s="370"/>
    </row>
    <row r="39" spans="1:7" x14ac:dyDescent="0.25">
      <c r="A39" s="370"/>
      <c r="B39" s="370"/>
      <c r="C39" s="370"/>
      <c r="D39" s="370"/>
      <c r="F39" s="370"/>
    </row>
    <row r="40" spans="1:7" s="82" customFormat="1" x14ac:dyDescent="0.25">
      <c r="A40" s="370"/>
      <c r="B40" s="370"/>
      <c r="C40" s="370"/>
      <c r="D40" s="370"/>
      <c r="E40" s="85"/>
      <c r="F40" s="370"/>
      <c r="G40" s="85"/>
    </row>
    <row r="41" spans="1:7" s="82" customFormat="1" x14ac:dyDescent="0.25">
      <c r="A41" s="370"/>
      <c r="B41" s="370"/>
      <c r="C41" s="370"/>
      <c r="D41" s="370"/>
      <c r="E41" s="85"/>
      <c r="F41" s="370"/>
      <c r="G41" s="85"/>
    </row>
    <row r="42" spans="1:7" s="82" customFormat="1" x14ac:dyDescent="0.25">
      <c r="A42" s="370"/>
      <c r="B42" s="370"/>
      <c r="C42" s="370"/>
      <c r="D42" s="370"/>
      <c r="E42" s="85"/>
      <c r="F42" s="370"/>
      <c r="G42" s="85"/>
    </row>
    <row r="43" spans="1:7" x14ac:dyDescent="0.25">
      <c r="A43" s="370"/>
      <c r="B43" s="370"/>
      <c r="C43" s="370"/>
      <c r="D43" s="370"/>
      <c r="F43" s="370"/>
    </row>
    <row r="44" spans="1:7" s="82" customFormat="1" x14ac:dyDescent="0.25">
      <c r="A44" s="370"/>
      <c r="B44" s="370"/>
      <c r="C44" s="370"/>
      <c r="D44" s="370"/>
      <c r="E44" s="85"/>
      <c r="F44" s="370"/>
      <c r="G44" s="85"/>
    </row>
    <row r="45" spans="1:7" x14ac:dyDescent="0.25">
      <c r="A45" s="370"/>
      <c r="B45" s="370"/>
      <c r="C45" s="370"/>
      <c r="D45" s="370"/>
      <c r="F45" s="370"/>
    </row>
    <row r="46" spans="1:7" s="82" customFormat="1" x14ac:dyDescent="0.25">
      <c r="A46" s="370"/>
      <c r="B46" s="370"/>
      <c r="C46" s="370"/>
      <c r="D46" s="370"/>
      <c r="E46" s="85"/>
      <c r="F46" s="370"/>
      <c r="G46" s="85"/>
    </row>
    <row r="49" spans="1:12" x14ac:dyDescent="0.25">
      <c r="A49" s="632"/>
      <c r="C49" s="370"/>
      <c r="D49" s="370"/>
      <c r="F49" s="370"/>
      <c r="H49" s="370"/>
      <c r="I49" s="370"/>
      <c r="J49" s="370"/>
      <c r="K49" s="370"/>
      <c r="L49" s="370"/>
    </row>
    <row r="50" spans="1:12" x14ac:dyDescent="0.25">
      <c r="C50" s="370"/>
      <c r="D50" s="370"/>
      <c r="F50" s="370"/>
      <c r="H50" s="370"/>
      <c r="I50" s="370"/>
      <c r="J50" s="370"/>
      <c r="K50" s="370"/>
      <c r="L50" s="370"/>
    </row>
  </sheetData>
  <pageMargins left="0.31496062992125984" right="0.11811023622047245" top="0.15748031496062992" bottom="0.15748031496062992" header="0.31496062992125984" footer="0.31496062992125984"/>
  <pageSetup scale="77"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Material Group companies</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2022-10-27T08:10:24Z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ies>
</file>