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filterPrivacy="1"/>
  <xr:revisionPtr revIDLastSave="0" documentId="8_{95E39110-CCB1-4C38-9DA6-568A6846C1B7}" xr6:coauthVersionLast="47" xr6:coauthVersionMax="47" xr10:uidLastSave="{00000000-0000-0000-0000-000000000000}"/>
  <bookViews>
    <workbookView xWindow="-120" yWindow="-120" windowWidth="29040" windowHeight="17640" tabRatio="834" xr2:uid="{00000000-000D-0000-FFFF-FFFF00000000}"/>
  </bookViews>
  <sheets>
    <sheet name="Contents" sheetId="1" r:id="rId1"/>
    <sheet name="Key figures Audi Group" sheetId="2" r:id="rId2"/>
    <sheet name="Production by site" sheetId="3" r:id="rId3"/>
    <sheet name="Production by model series" sheetId="4" r:id="rId4"/>
    <sheet name="Deliveries by region" sheetId="5" r:id="rId5"/>
    <sheet name="Deliveries by model series" sheetId="6" r:id="rId6"/>
    <sheet name="Income statement" sheetId="7" r:id="rId7"/>
    <sheet name="Balance sheet" sheetId="8" r:id="rId8"/>
    <sheet name="Cash flow statement" sheetId="22" r:id="rId9"/>
    <sheet name="Workforce" sheetId="12" r:id="rId10"/>
    <sheet name="10-year overview" sheetId="13" r:id="rId11"/>
    <sheet name="Material Group companies" sheetId="19" r:id="rId12"/>
    <sheet name="Glossary" sheetId="14" r:id="rId13"/>
  </sheets>
  <definedNames>
    <definedName name="_xlnm.Print_Area" localSheetId="6">'Income statement'!$A$1:$AB$33</definedName>
    <definedName name="_xlnm.Print_Area" localSheetId="1">'Key figures Audi Group'!$A$1:$AC$20</definedName>
    <definedName name="Print_Area" localSheetId="10">'10-year overview'!$A$1:$W$59</definedName>
    <definedName name="Print_Area" localSheetId="7">'Balance sheet'!$A$1:$H$55</definedName>
    <definedName name="Print_Area" localSheetId="8">'Cash flow statement'!$A$1:$G$20</definedName>
    <definedName name="Print_Area" localSheetId="0">Contents!$A$1:$S$34</definedName>
    <definedName name="Print_Area" localSheetId="5">'Deliveries by model series'!$A$1:$O$59</definedName>
    <definedName name="Print_Area" localSheetId="4">'Deliveries by region'!$A$1:$T$73</definedName>
    <definedName name="Print_Area" localSheetId="12">Glossary!$A$1:$S$34</definedName>
    <definedName name="Print_Area" localSheetId="6">'Income statement'!$A$1:$M$32</definedName>
    <definedName name="Print_Area" localSheetId="1">'Key figures Audi Group'!$A$1:$T$18</definedName>
    <definedName name="Print_Area" localSheetId="11">'Material Group companies'!$A$9</definedName>
    <definedName name="Print_Area" localSheetId="3">'Production by model series'!$A$1:$O$79</definedName>
    <definedName name="Print_Area" localSheetId="2">'Production by site'!$A$1:$M$45</definedName>
    <definedName name="Print_Area" localSheetId="9">Workforce!$A$1:$H$27</definedName>
  </definedNames>
  <calcPr calcId="191028"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68" i="5" l="1"/>
  <c r="S69" i="5"/>
  <c r="S70" i="5"/>
  <c r="S71" i="5"/>
  <c r="S72" i="5"/>
  <c r="S67" i="5"/>
  <c r="S59" i="5"/>
  <c r="S55" i="5"/>
  <c r="S56" i="5"/>
  <c r="S57" i="5"/>
  <c r="S58" i="5"/>
  <c r="S54" i="5"/>
  <c r="S42" i="5"/>
  <c r="S43" i="5"/>
  <c r="S44" i="5"/>
  <c r="S45" i="5"/>
  <c r="S46" i="5"/>
  <c r="S41" i="5"/>
  <c r="S19" i="5"/>
  <c r="S20" i="5"/>
  <c r="S21" i="5"/>
  <c r="S22" i="5"/>
  <c r="S23" i="5"/>
  <c r="S24" i="5"/>
  <c r="S25" i="5"/>
  <c r="S26" i="5"/>
  <c r="S27" i="5"/>
  <c r="S28" i="5"/>
  <c r="S29" i="5"/>
  <c r="S30" i="5"/>
  <c r="S31" i="5"/>
  <c r="S32" i="5"/>
  <c r="S33" i="5"/>
  <c r="S18" i="5"/>
  <c r="S9" i="5"/>
  <c r="Z10" i="3"/>
  <c r="X10" i="3"/>
  <c r="V10" i="3"/>
  <c r="X6" i="3"/>
  <c r="V6" i="3"/>
  <c r="X68" i="5"/>
  <c r="Z68" i="5"/>
  <c r="X69" i="5"/>
  <c r="Z69" i="5"/>
  <c r="X70" i="5"/>
  <c r="Z70" i="5"/>
  <c r="X71" i="5"/>
  <c r="Z71" i="5"/>
  <c r="X72" i="5"/>
  <c r="Z72" i="5"/>
  <c r="X67" i="5"/>
  <c r="Z67" i="5"/>
  <c r="X55" i="5"/>
  <c r="Z55" i="5"/>
  <c r="X56" i="5"/>
  <c r="Z56" i="5"/>
  <c r="X57" i="5"/>
  <c r="Z57" i="5"/>
  <c r="X58" i="5"/>
  <c r="Z58" i="5"/>
  <c r="X59" i="5"/>
  <c r="Z59" i="5"/>
  <c r="X54" i="5"/>
  <c r="Z54" i="5"/>
  <c r="X42" i="5"/>
  <c r="Z42" i="5"/>
  <c r="X43" i="5"/>
  <c r="Z43" i="5"/>
  <c r="X44" i="5"/>
  <c r="Z44" i="5"/>
  <c r="X45" i="5"/>
  <c r="Z45" i="5"/>
  <c r="X46" i="5"/>
  <c r="Z46" i="5"/>
  <c r="X41" i="5"/>
  <c r="Z41" i="5"/>
  <c r="X19" i="5"/>
  <c r="Z19" i="5"/>
  <c r="X20" i="5"/>
  <c r="Z20" i="5"/>
  <c r="X21" i="5"/>
  <c r="Z21" i="5"/>
  <c r="X22" i="5"/>
  <c r="Z22" i="5"/>
  <c r="X23" i="5"/>
  <c r="Z23" i="5"/>
  <c r="X24" i="5"/>
  <c r="Z24" i="5"/>
  <c r="X25" i="5"/>
  <c r="Z25" i="5"/>
  <c r="X26" i="5"/>
  <c r="Z26" i="5"/>
  <c r="X27" i="5"/>
  <c r="Z27" i="5"/>
  <c r="X28" i="5"/>
  <c r="Z28" i="5"/>
  <c r="X29" i="5"/>
  <c r="Z29" i="5"/>
  <c r="X30" i="5"/>
  <c r="Z30" i="5"/>
  <c r="X31" i="5"/>
  <c r="Z31" i="5"/>
  <c r="X32" i="5"/>
  <c r="Z32" i="5"/>
  <c r="X33" i="5"/>
  <c r="Z33" i="5"/>
  <c r="X18" i="5"/>
  <c r="Z18" i="5"/>
  <c r="X6" i="5"/>
  <c r="X7" i="5"/>
  <c r="X8" i="5"/>
  <c r="X9" i="5"/>
  <c r="Z9" i="5" s="1"/>
  <c r="X10" i="5"/>
  <c r="X5" i="5"/>
  <c r="R47" i="5"/>
  <c r="AA47" i="5"/>
  <c r="Y47" i="5"/>
  <c r="U47" i="5"/>
  <c r="E43" i="3"/>
  <c r="C43" i="3"/>
  <c r="E10" i="3"/>
  <c r="C10" i="3"/>
  <c r="E6" i="3"/>
  <c r="C6" i="3"/>
  <c r="C24" i="3"/>
  <c r="C32" i="3"/>
  <c r="E24" i="3"/>
  <c r="E32" i="3"/>
</calcChain>
</file>

<file path=xl/sharedStrings.xml><?xml version="1.0" encoding="utf-8"?>
<sst xmlns="http://schemas.openxmlformats.org/spreadsheetml/2006/main" count="836" uniqueCount="370">
  <si>
    <t>Key figures Audi Group</t>
  </si>
  <si>
    <t>Production by site</t>
  </si>
  <si>
    <t>Production by model series</t>
  </si>
  <si>
    <t>Deliveries by region</t>
  </si>
  <si>
    <t>Deliveries by model series</t>
  </si>
  <si>
    <t>Income statement</t>
  </si>
  <si>
    <t>Balance sheet</t>
  </si>
  <si>
    <t>Cash flow statement</t>
  </si>
  <si>
    <t>Workforce</t>
  </si>
  <si>
    <t>10-year overview</t>
  </si>
  <si>
    <t>Material Audi Group companies</t>
  </si>
  <si>
    <t>Glossary</t>
  </si>
  <si>
    <t>Q4 / 2022</t>
  </si>
  <si>
    <t>Q4 / 2021</t>
  </si>
  <si>
    <t>Q1 / 2023</t>
  </si>
  <si>
    <t>Q1 / 2022</t>
  </si>
  <si>
    <t>Q2 / 2023</t>
  </si>
  <si>
    <t>Q2 / 2022</t>
  </si>
  <si>
    <t>Q3 / 2023</t>
  </si>
  <si>
    <t>Q3 / 2022</t>
  </si>
  <si>
    <t>Δ %</t>
  </si>
  <si>
    <t>Q1-Q3 / 2023</t>
  </si>
  <si>
    <t>Q1-Q3 / 2022</t>
  </si>
  <si>
    <t>Deliveries to customers 
Progressive Brand Group</t>
  </si>
  <si>
    <t>cars</t>
  </si>
  <si>
    <t>Revenue</t>
  </si>
  <si>
    <t>€m</t>
  </si>
  <si>
    <t>Operating profit</t>
  </si>
  <si>
    <t>Operating return on sales (ROS)</t>
  </si>
  <si>
    <t>%</t>
  </si>
  <si>
    <t>-1.7 ppt.</t>
  </si>
  <si>
    <t>-4.9 ppt.</t>
  </si>
  <si>
    <t>Net cash flow</t>
  </si>
  <si>
    <t>Research and development ratio</t>
  </si>
  <si>
    <t>2.0 ppt.</t>
  </si>
  <si>
    <t>0.1 ppt.</t>
  </si>
  <si>
    <t>Capex ratio</t>
  </si>
  <si>
    <t xml:space="preserve">0.4 ppt. </t>
  </si>
  <si>
    <t>0.6 ppt.</t>
  </si>
  <si>
    <t>Production of cars Progressive Brand Group by site</t>
  </si>
  <si>
    <t xml:space="preserve"> </t>
  </si>
  <si>
    <t>Q1-Q3/ 2022</t>
  </si>
  <si>
    <t>Germany</t>
  </si>
  <si>
    <t>Ingolstadt</t>
  </si>
  <si>
    <t>Neckarsulm</t>
  </si>
  <si>
    <t>Zwickau</t>
  </si>
  <si>
    <t>International</t>
  </si>
  <si>
    <t>Győr (Hungary)</t>
  </si>
  <si>
    <t>Brussels (Belgium)</t>
  </si>
  <si>
    <t>Changchun (China)</t>
  </si>
  <si>
    <t>Foshan (China)</t>
  </si>
  <si>
    <t>Qingdao (China)</t>
  </si>
  <si>
    <t>Tianjin (China)</t>
  </si>
  <si>
    <t>Anting (China)</t>
  </si>
  <si>
    <t>Ningbo (China)</t>
  </si>
  <si>
    <t>X</t>
  </si>
  <si>
    <t>San José Chiapa (Mexico)</t>
  </si>
  <si>
    <t>São José dos Pinhais (Brazil)</t>
  </si>
  <si>
    <t>-</t>
  </si>
  <si>
    <t>Martorell (Spain)</t>
  </si>
  <si>
    <t>Bratislava (Slovakia)</t>
  </si>
  <si>
    <t>Aurangabad (India)</t>
  </si>
  <si>
    <t>Audi brand</t>
  </si>
  <si>
    <t>Sant’Agata Bolognese (Italy)</t>
  </si>
  <si>
    <t>Lamborghini brand</t>
  </si>
  <si>
    <t>Crewe (United Kingdom)</t>
  </si>
  <si>
    <r>
      <t>Bentley brand</t>
    </r>
    <r>
      <rPr>
        <b/>
        <vertAlign val="superscript"/>
        <sz val="10"/>
        <color theme="1"/>
        <rFont val="Audi Type"/>
        <family val="2"/>
      </rPr>
      <t>1)</t>
    </r>
  </si>
  <si>
    <t>Progressive Brand Group</t>
  </si>
  <si>
    <t>1) Bentley was consolidated January 1, 2022. Therefore, all Audi Group numbers before Q1/2022 do not include Bentley.</t>
  </si>
  <si>
    <t>Production of Ducati motorcycles by site</t>
  </si>
  <si>
    <t>Q1-Q2 / 2023</t>
  </si>
  <si>
    <t>Q1-Q2 / 2022</t>
  </si>
  <si>
    <t>Bologna (Italy)</t>
  </si>
  <si>
    <t>Amphur Pluakdaeng (Thailand)</t>
  </si>
  <si>
    <t>Manaus (Brazil)</t>
  </si>
  <si>
    <t>Ducati brand</t>
  </si>
  <si>
    <t>Production of cars Progressive Brand Group by model series</t>
  </si>
  <si>
    <t>Segment</t>
  </si>
  <si>
    <t>Audi A1</t>
  </si>
  <si>
    <t>A0</t>
  </si>
  <si>
    <t>Audi Q2</t>
  </si>
  <si>
    <r>
      <t>Audi Q2 L e-tron</t>
    </r>
    <r>
      <rPr>
        <vertAlign val="superscript"/>
        <sz val="10"/>
        <color theme="1"/>
        <rFont val="Audi Type"/>
        <family val="2"/>
      </rPr>
      <t>1)</t>
    </r>
  </si>
  <si>
    <t>Audi A3</t>
  </si>
  <si>
    <t>A</t>
  </si>
  <si>
    <t>Audi Q3</t>
  </si>
  <si>
    <t>Audi Q4 e-tron</t>
  </si>
  <si>
    <t>Audi TT</t>
  </si>
  <si>
    <t>B</t>
  </si>
  <si>
    <t>Audi A4</t>
  </si>
  <si>
    <t>Audi A5</t>
  </si>
  <si>
    <t>Audi Q5</t>
  </si>
  <si>
    <r>
      <t>Audi Q5 Roadjet e-tron</t>
    </r>
    <r>
      <rPr>
        <vertAlign val="superscript"/>
        <sz val="10"/>
        <color theme="1"/>
        <rFont val="Audi Type"/>
        <family val="2"/>
      </rPr>
      <t>2)</t>
    </r>
  </si>
  <si>
    <t>Audi A6</t>
  </si>
  <si>
    <t>C</t>
  </si>
  <si>
    <r>
      <t>Audi Q6 Roadjet</t>
    </r>
    <r>
      <rPr>
        <vertAlign val="superscript"/>
        <sz val="10"/>
        <color theme="1"/>
        <rFont val="Audi Type"/>
        <family val="2"/>
      </rPr>
      <t>3)</t>
    </r>
  </si>
  <si>
    <t>Audi A7</t>
  </si>
  <si>
    <t>Audi Q7</t>
  </si>
  <si>
    <t>Audi Q8</t>
  </si>
  <si>
    <t>Audi e-tron / Q8 e-tron</t>
  </si>
  <si>
    <t>Audi e-tron GT</t>
  </si>
  <si>
    <t>Audi A8</t>
  </si>
  <si>
    <t>D</t>
  </si>
  <si>
    <t>Audi R8</t>
  </si>
  <si>
    <t>Lamborghini Urus</t>
  </si>
  <si>
    <t>Lamborghini Huracán</t>
  </si>
  <si>
    <t>E</t>
  </si>
  <si>
    <t>Lamborghini Aventador</t>
  </si>
  <si>
    <t>Lamborghini Revuelto</t>
  </si>
  <si>
    <t>Bentley Continental</t>
  </si>
  <si>
    <t>Bentley Flying Spur</t>
  </si>
  <si>
    <t>Bentley Bentayga</t>
  </si>
  <si>
    <r>
      <t>Bentley brand</t>
    </r>
    <r>
      <rPr>
        <b/>
        <vertAlign val="superscript"/>
        <sz val="10"/>
        <color theme="1"/>
        <rFont val="Audi Type"/>
        <family val="2"/>
      </rPr>
      <t>4)</t>
    </r>
  </si>
  <si>
    <t xml:space="preserve">of which Audi models built locally by associated Chinese companies [FAW-Volkswagen Automotive Co., Ltd., Changchun (China) and SAIC Volkswagen Automotive Co., Ltd., Shanghai (China)], available and sold exclusively in China </t>
  </si>
  <si>
    <t>Share of BEV production</t>
  </si>
  <si>
    <t>4.6 ppt.</t>
  </si>
  <si>
    <t>3.8 ppt.</t>
  </si>
  <si>
    <t>Share of PHEV production</t>
  </si>
  <si>
    <t>0.8 ppt.</t>
  </si>
  <si>
    <t>0.2 ppt.</t>
  </si>
  <si>
    <t>Share of MHEV production</t>
  </si>
  <si>
    <t>52.0</t>
  </si>
  <si>
    <t>1.8 ppt.</t>
  </si>
  <si>
    <t>-2.1 ppt.</t>
  </si>
  <si>
    <t>1) Audi Q2 L e-tron models built by the associated company FAW-Volkswagen Automotive Co., Ltd., Changchun (China), available and sold exclusively in China</t>
  </si>
  <si>
    <t>2) Audi Q5 Roadjet e-tron models built by the associated company SAIC Volkswagen Automotive Co. Ltd., Shanghai (China), available and sold exclusively in China</t>
  </si>
  <si>
    <t>3) Audi Q6 Roadjet models built by the associated company SAIC Volkswagen Automotive Co. Ltd., Shanghai (China), available and sold exclusively in China</t>
  </si>
  <si>
    <t>4) Bentley was consolidated January 1, 2022. Therefore, all Audi Group numbers before Q1/2022 do not include Bentley.</t>
  </si>
  <si>
    <t>Production of motorcycles Ducati brand</t>
  </si>
  <si>
    <t>Scrambler</t>
  </si>
  <si>
    <r>
      <t xml:space="preserve">Naked/Sport Cruiser 
</t>
    </r>
    <r>
      <rPr>
        <sz val="10"/>
        <color theme="5"/>
        <rFont val="Audi Type"/>
        <family val="2"/>
      </rPr>
      <t>Diavel, Monster, Streetfighter</t>
    </r>
  </si>
  <si>
    <r>
      <t xml:space="preserve">Dual/Hyper 
</t>
    </r>
    <r>
      <rPr>
        <sz val="10"/>
        <color theme="5"/>
        <rFont val="Audi Type"/>
        <family val="2"/>
      </rPr>
      <t>Hypermotard, Multistrada, Desert X</t>
    </r>
  </si>
  <si>
    <r>
      <t xml:space="preserve">Sport 
</t>
    </r>
    <r>
      <rPr>
        <sz val="10"/>
        <color theme="5"/>
        <rFont val="Audi Type"/>
        <family val="2"/>
      </rPr>
      <t>SuperSport, Panigale</t>
    </r>
  </si>
  <si>
    <t>Production of engines and electric powertrains Audi Group</t>
  </si>
  <si>
    <t>Engines</t>
  </si>
  <si>
    <t>Electric powertrains</t>
  </si>
  <si>
    <t>Audi Hungaria</t>
  </si>
  <si>
    <r>
      <t>Bentley brand</t>
    </r>
    <r>
      <rPr>
        <b/>
        <vertAlign val="superscript"/>
        <sz val="10"/>
        <color theme="1"/>
        <rFont val="Audi Type"/>
        <family val="2"/>
      </rPr>
      <t>5)</t>
    </r>
  </si>
  <si>
    <t>Engines and electric powertrains Audi Group</t>
  </si>
  <si>
    <t>5) Bentley was consolidated January 1, 2022. Therefore, all Audi Group numbers before Q1/2022 do not include Bentley.</t>
  </si>
  <si>
    <t>Deliveries to customers of cars Progressive Brand Group by region</t>
  </si>
  <si>
    <t>Europe</t>
  </si>
  <si>
    <t xml:space="preserve">   Germany</t>
  </si>
  <si>
    <t>China incl. Hong Kong</t>
  </si>
  <si>
    <t>USA</t>
  </si>
  <si>
    <t>Other markets</t>
  </si>
  <si>
    <t>Worldwide</t>
  </si>
  <si>
    <t>Deliveries to customers Audi brand by region</t>
  </si>
  <si>
    <t>United Kingdom</t>
  </si>
  <si>
    <t>Italy</t>
  </si>
  <si>
    <t>France</t>
  </si>
  <si>
    <t>Spain</t>
  </si>
  <si>
    <t>Belgium</t>
  </si>
  <si>
    <t>of which: local production</t>
  </si>
  <si>
    <t>Japan</t>
  </si>
  <si>
    <t>Canada</t>
  </si>
  <si>
    <t>Mexico</t>
  </si>
  <si>
    <t>Brazil</t>
  </si>
  <si>
    <t>Deliveries to customers Lamborghini brand by region</t>
  </si>
  <si>
    <r>
      <t>Deliveries to customers Bentley brand by region</t>
    </r>
    <r>
      <rPr>
        <b/>
        <vertAlign val="superscript"/>
        <sz val="11"/>
        <color rgb="FFF50537"/>
        <rFont val="Audi Type Extended"/>
        <family val="2"/>
      </rPr>
      <t>1)</t>
    </r>
  </si>
  <si>
    <t>1) Bentley was consolidated January 1, 2022. Therefore, historical figures only include deliveries to customers sold by an Audi Group sales company. Definition of regions according to Audi clasification.</t>
  </si>
  <si>
    <t>Deliveries to customers of motorcycles Ducati brand by region</t>
  </si>
  <si>
    <t>Deliveries to customers of cars Progressive Brand Group by model series</t>
  </si>
  <si>
    <t>Q4/ 2021</t>
  </si>
  <si>
    <t>Internal vehicles before market launch</t>
  </si>
  <si>
    <t>Bentley Mulsanne</t>
  </si>
  <si>
    <t>Other Volkswagen Group brands</t>
  </si>
  <si>
    <t xml:space="preserve">1) Audi Q2 L e-tron models built by the associated company FAW-Volkswagen Automotive Co., Ltd., Changchun (China), available and sold exclusively in China </t>
  </si>
  <si>
    <t>4) Bentley was consolidated January 1, 2022. Therefore, historical figures only include deliveries to customers sold by an Audi Group sales company.</t>
  </si>
  <si>
    <t>Deliveries to customers of motorcycles Ducati brand</t>
  </si>
  <si>
    <t xml:space="preserve">Income statement of the Audi Group </t>
  </si>
  <si>
    <t>Cost of goods sold</t>
  </si>
  <si>
    <t>Gross profit</t>
  </si>
  <si>
    <t>Gross margin in %</t>
  </si>
  <si>
    <t>-1.3 ppt.</t>
  </si>
  <si>
    <t>Distribution expenses</t>
  </si>
  <si>
    <t>Administrative expenses</t>
  </si>
  <si>
    <t>Other operating income</t>
  </si>
  <si>
    <t>Other operating expenses</t>
  </si>
  <si>
    <t>Operating profit before special items</t>
  </si>
  <si>
    <t>Operating return on sales (ROS) before special items in %</t>
  </si>
  <si>
    <t>-5.0 ppt.</t>
  </si>
  <si>
    <t>Special items</t>
  </si>
  <si>
    <t>–</t>
  </si>
  <si>
    <t>Operating return on sales (ROS) in %</t>
  </si>
  <si>
    <t>Result from investments accounted for using the equity method</t>
  </si>
  <si>
    <t>Interest result</t>
  </si>
  <si>
    <t>Other financial result</t>
  </si>
  <si>
    <t>Financial result</t>
  </si>
  <si>
    <t>Profit before tax</t>
  </si>
  <si>
    <t>Return on sales before tax in %</t>
  </si>
  <si>
    <t>-3.3 ppt.</t>
  </si>
  <si>
    <t>-5.4 ppt.</t>
  </si>
  <si>
    <t>Income tax expense</t>
  </si>
  <si>
    <t>Profit after tax</t>
  </si>
  <si>
    <t>Return on sales after tax in %</t>
  </si>
  <si>
    <t>-2.2 ppt.</t>
  </si>
  <si>
    <t>-4.2 ppt.</t>
  </si>
  <si>
    <t>Balance sheet of the Audi Group</t>
  </si>
  <si>
    <t>Sep. 30, 2023</t>
  </si>
  <si>
    <t>Dec. 31, 2022</t>
  </si>
  <si>
    <t>Total assets</t>
  </si>
  <si>
    <t>Non-current assets</t>
  </si>
  <si>
    <t>Intangible assets</t>
  </si>
  <si>
    <t>Property, plant and equipment</t>
  </si>
  <si>
    <t>Lease assets</t>
  </si>
  <si>
    <t>Investment property</t>
  </si>
  <si>
    <t>Investment accounted for using the equity method</t>
  </si>
  <si>
    <t>Other participations</t>
  </si>
  <si>
    <t>Deferred tax assets</t>
  </si>
  <si>
    <t>Other financial assets</t>
  </si>
  <si>
    <t>Other receivables</t>
  </si>
  <si>
    <t>Current assets</t>
  </si>
  <si>
    <t>Inventories</t>
  </si>
  <si>
    <t>Trade receivables</t>
  </si>
  <si>
    <t>Effective income tax assets</t>
  </si>
  <si>
    <t>Securities</t>
  </si>
  <si>
    <t>Cash funds</t>
  </si>
  <si>
    <t>Assets held for distribution to owners</t>
  </si>
  <si>
    <t>Total equity and liabilities</t>
  </si>
  <si>
    <t>Equity</t>
  </si>
  <si>
    <t>Subscribed capital</t>
  </si>
  <si>
    <t>Capital reserve</t>
  </si>
  <si>
    <t>Retained earnings</t>
  </si>
  <si>
    <t>Non-controlling interests</t>
  </si>
  <si>
    <t>Non-current liablities</t>
  </si>
  <si>
    <t>Financial liabilities</t>
  </si>
  <si>
    <t>Provisions for pensions</t>
  </si>
  <si>
    <t>Other provisions</t>
  </si>
  <si>
    <t>Effective income tax obligations</t>
  </si>
  <si>
    <t>Deferred tax liabilities</t>
  </si>
  <si>
    <t>Other financial liablities</t>
  </si>
  <si>
    <t>Other liabilities</t>
  </si>
  <si>
    <t>Current liabilities</t>
  </si>
  <si>
    <t>Trade payables</t>
  </si>
  <si>
    <t>Cash flow statement of the Audi Group</t>
  </si>
  <si>
    <t>Cash flow from operating activities</t>
  </si>
  <si>
    <t>Investing activities attributable to operating activities</t>
  </si>
  <si>
    <t>of which additions to capitalized development costs</t>
  </si>
  <si>
    <t>of which capital expenditure</t>
  </si>
  <si>
    <t>of which change in participations</t>
  </si>
  <si>
    <t>Cash flow from investing activities</t>
  </si>
  <si>
    <t>Cash flow from financing activities</t>
  </si>
  <si>
    <t>Net liquidity</t>
  </si>
  <si>
    <t>Workforce of the Audi Group</t>
  </si>
  <si>
    <t>average for the year</t>
  </si>
  <si>
    <r>
      <rPr>
        <sz val="10"/>
        <color theme="1"/>
        <rFont val="Calibri"/>
        <family val="2"/>
      </rPr>
      <t>Δ</t>
    </r>
    <r>
      <rPr>
        <sz val="10"/>
        <color theme="1"/>
        <rFont val="Audi Type"/>
        <family val="2"/>
      </rPr>
      <t xml:space="preserve"> %</t>
    </r>
  </si>
  <si>
    <r>
      <t>Domestic companies</t>
    </r>
    <r>
      <rPr>
        <b/>
        <vertAlign val="superscript"/>
        <sz val="10"/>
        <color theme="1"/>
        <rFont val="Audi Type"/>
        <family val="2"/>
      </rPr>
      <t>1</t>
    </r>
  </si>
  <si>
    <t>of which AUDI AG</t>
  </si>
  <si>
    <t>Ingolstadt plant</t>
  </si>
  <si>
    <t>Neckarsulm plant</t>
  </si>
  <si>
    <t>Foreign companies</t>
  </si>
  <si>
    <t>of which Audi Brussels S.A./N.V.</t>
  </si>
  <si>
    <t>of which Audi Hungaria Zrt.</t>
  </si>
  <si>
    <t>of which Audi México S.A. de C.V.</t>
  </si>
  <si>
    <t>of which Automobili Lamborghini S.p.A.</t>
  </si>
  <si>
    <t>of which Bentley Motors Ltd.</t>
  </si>
  <si>
    <t>of which Ducati Motor Holding S.p.A.</t>
  </si>
  <si>
    <t>Employees</t>
  </si>
  <si>
    <t>Apprentices</t>
  </si>
  <si>
    <t>Employees of Audi Group companies</t>
  </si>
  <si>
    <t>Staff employed from other Volkswagen Group companies not belonging to the Audi Group</t>
  </si>
  <si>
    <t>Workforce Audi Group</t>
  </si>
  <si>
    <t>1) Of these employees, 1,711 (2,172) were in the passive stage of their partial retirement.</t>
  </si>
  <si>
    <t>10-year overview of the Audi Group</t>
  </si>
  <si>
    <r>
      <t>2017</t>
    </r>
    <r>
      <rPr>
        <b/>
        <vertAlign val="superscript"/>
        <sz val="10"/>
        <color theme="1"/>
        <rFont val="Audi Type"/>
        <family val="2"/>
      </rPr>
      <t xml:space="preserve"> 1)</t>
    </r>
  </si>
  <si>
    <t>Production</t>
  </si>
  <si>
    <r>
      <t xml:space="preserve">Automobiles </t>
    </r>
    <r>
      <rPr>
        <vertAlign val="superscript"/>
        <sz val="10"/>
        <color theme="1"/>
        <rFont val="Audi Type"/>
        <family val="2"/>
      </rPr>
      <t>2)</t>
    </r>
  </si>
  <si>
    <t>3)</t>
  </si>
  <si>
    <t>Engines and electric powertrains</t>
  </si>
  <si>
    <t>Motorcycles</t>
  </si>
  <si>
    <t>Deliveries to customers</t>
  </si>
  <si>
    <t>Automobiles</t>
  </si>
  <si>
    <r>
      <t xml:space="preserve">Audi brand </t>
    </r>
    <r>
      <rPr>
        <vertAlign val="superscript"/>
        <sz val="10"/>
        <color theme="1"/>
        <rFont val="Audi Type"/>
        <family val="2"/>
      </rPr>
      <t>4)</t>
    </r>
  </si>
  <si>
    <t>motorcycles</t>
  </si>
  <si>
    <t>From the Income Statement</t>
  </si>
  <si>
    <t>Personnel costs</t>
  </si>
  <si>
    <t>Depreciation and amortization</t>
  </si>
  <si>
    <t>5)</t>
  </si>
  <si>
    <t>From the Balance Sheet (Dec. 31)</t>
  </si>
  <si>
    <t>Liabilities</t>
  </si>
  <si>
    <t>Balance sheet total</t>
  </si>
  <si>
    <t>From the Cash Flow Statement</t>
  </si>
  <si>
    <t>6)</t>
  </si>
  <si>
    <t>7)</t>
  </si>
  <si>
    <t>Net liquidity (Dec. 31)</t>
  </si>
  <si>
    <t>Financial ratios</t>
  </si>
  <si>
    <t>Return on sales before tax</t>
  </si>
  <si>
    <t>Return on investment (ROI)</t>
  </si>
  <si>
    <r>
      <t xml:space="preserve">Capex ratio </t>
    </r>
    <r>
      <rPr>
        <vertAlign val="superscript"/>
        <sz val="10"/>
        <color theme="1"/>
        <rFont val="Audi Type"/>
        <family val="2"/>
      </rPr>
      <t>8)</t>
    </r>
  </si>
  <si>
    <t>Equity ratio (Dec. 31)</t>
  </si>
  <si>
    <t xml:space="preserve">1) financial figures adjusted to take into account initial implementation of IFRS 9 and IFRS 15
</t>
  </si>
  <si>
    <t xml:space="preserve">2) including vehicles built locally by associated Chinese companies FAW-Volkswagen Automotive Co., Ltd., Changchun (China) and SAIC Volkswagen Automotive Co., Ltd., Shanghai (China), available and sold exclusively in China 
</t>
  </si>
  <si>
    <t>3) The figure has been adjusted to reflect the amended counting method</t>
  </si>
  <si>
    <t xml:space="preserve">4) including delivered vehicles built by the associate company FAW-Volkswagen Automotive Co., Ltd., Changchun (China), and SAIC Volkswagen Automotive Co., Ltd., Shanghai (China), available and sold exclusively in China 
</t>
  </si>
  <si>
    <t>5) Taking into account special items, in particular in connection with the diesel issue, in 2019 subordinate importance</t>
  </si>
  <si>
    <t>6) Taking into account the participation in There Holding B.V., Rijswijk (Netherlands), in connection with the HERE transaction</t>
  </si>
  <si>
    <t>7) Taking into account the transfer of the minority participations in Volkswagen International Belgium S.A., Brussels (Belgium), to Volkswagen AG, Wolfsburg</t>
  </si>
  <si>
    <t>8) Investments in property, plant and equipment, investment property and other intangible assets according to Cash Flow Statement in relation to revenue</t>
  </si>
  <si>
    <r>
      <t xml:space="preserve">Material Audi Group Companies </t>
    </r>
    <r>
      <rPr>
        <sz val="8"/>
        <rFont val="Audi Type Extended"/>
        <family val="2"/>
      </rPr>
      <t>(as of September 30, 2023)</t>
    </r>
  </si>
  <si>
    <t>Name and registered office</t>
  </si>
  <si>
    <t>Fully consolidated companies</t>
  </si>
  <si>
    <t>AUDI AG, Ingolstadt</t>
  </si>
  <si>
    <t>ARTEMIS GmbH, Ingolstadt</t>
  </si>
  <si>
    <t>AUDI Immobilien Verwaltung GmbH, Ingolstadt</t>
  </si>
  <si>
    <t>Audi Real Estate GmbH, Ingolstadt</t>
  </si>
  <si>
    <t>Audi Sport GmbH, Neckarsulm</t>
  </si>
  <si>
    <t>Ducati Motor Deutschland GmbH, neuburg an der Donau</t>
  </si>
  <si>
    <t>PSW automotive engineering GmbH, Gaimersheim</t>
  </si>
  <si>
    <r>
      <t>UI-S 5-Fonds, Frankfurt am Main</t>
    </r>
    <r>
      <rPr>
        <vertAlign val="superscript"/>
        <sz val="10"/>
        <color rgb="FF000000"/>
        <rFont val="Audi Type"/>
        <family val="2"/>
      </rPr>
      <t xml:space="preserve"> 1)</t>
    </r>
  </si>
  <si>
    <t>International countries</t>
  </si>
  <si>
    <t>Audi Brussels S.A./N.V., Brüssel</t>
  </si>
  <si>
    <t>Audi (China) Enterprise Management Co., Ltd., Peking</t>
  </si>
  <si>
    <r>
      <t xml:space="preserve">Audi Canada, Inc., Ajax / ON </t>
    </r>
    <r>
      <rPr>
        <vertAlign val="superscript"/>
        <sz val="10"/>
        <color rgb="FF000000"/>
        <rFont val="Audi Type"/>
        <family val="2"/>
      </rPr>
      <t>2)</t>
    </r>
  </si>
  <si>
    <t>Audi do Brasil Indústria e Comércio de Veiculos Ltda., São Paulo</t>
  </si>
  <si>
    <r>
      <t>Audi FAW NEV Co., Ltd., Changchun</t>
    </r>
    <r>
      <rPr>
        <vertAlign val="superscript"/>
        <sz val="10"/>
        <color rgb="FF000000"/>
        <rFont val="Audi Type"/>
        <family val="2"/>
      </rPr>
      <t xml:space="preserve"> 3)</t>
    </r>
  </si>
  <si>
    <t>Audi Hungaria Zrt., Győr</t>
  </si>
  <si>
    <t>Audi Luxemburg S.A., Strassen</t>
  </si>
  <si>
    <t>Audi México S.A. de C.V., San José Chiapa</t>
  </si>
  <si>
    <r>
      <t xml:space="preserve">Audi of America, LLC, Herndon / VA </t>
    </r>
    <r>
      <rPr>
        <vertAlign val="superscript"/>
        <sz val="10"/>
        <color rgb="FF000000"/>
        <rFont val="Audi Type"/>
        <family val="2"/>
      </rPr>
      <t>2)</t>
    </r>
  </si>
  <si>
    <t>Audi Singapore Pte. Ltd., Singapur</t>
  </si>
  <si>
    <t>Audi Tooling Barcelona, S.L., Martorell</t>
  </si>
  <si>
    <r>
      <t xml:space="preserve">Automobili Lamborghini America, LLC, Herndon / VA </t>
    </r>
    <r>
      <rPr>
        <vertAlign val="superscript"/>
        <sz val="10"/>
        <color rgb="FF000000"/>
        <rFont val="Audi Type"/>
        <family val="2"/>
      </rPr>
      <t>2)</t>
    </r>
  </si>
  <si>
    <t>Automobili Lamborghini S.p.A., Sant’Agata Bolognese</t>
  </si>
  <si>
    <r>
      <t xml:space="preserve">Bentley Motors Canada Ltd./Ltee., Montreal, Québec (Canada) </t>
    </r>
    <r>
      <rPr>
        <vertAlign val="superscript"/>
        <sz val="10"/>
        <color rgb="FF000000"/>
        <rFont val="Audi Type"/>
        <family val="2"/>
      </rPr>
      <t>2)</t>
    </r>
  </si>
  <si>
    <r>
      <t xml:space="preserve">Bentley Motors Ltd., Crewe (Großbritannien) </t>
    </r>
    <r>
      <rPr>
        <vertAlign val="superscript"/>
        <sz val="10"/>
        <color rgb="FF000000"/>
        <rFont val="Audi Type"/>
        <family val="2"/>
      </rPr>
      <t>2)</t>
    </r>
  </si>
  <si>
    <r>
      <t xml:space="preserve">Bentley Motors, Inc., Boston, Massachusetts (USA) </t>
    </r>
    <r>
      <rPr>
        <vertAlign val="superscript"/>
        <sz val="10"/>
        <color rgb="FF000000"/>
        <rFont val="Audi Type"/>
        <family val="2"/>
      </rPr>
      <t>2)</t>
    </r>
  </si>
  <si>
    <t>Ducati (Schweiz) AG, Feusisberg</t>
  </si>
  <si>
    <t>Ducati do Brasil Indústria e Comércio de Motocicletas Ltda., São Paulo</t>
  </si>
  <si>
    <t>Ducati Japan K.K., Yokohama</t>
  </si>
  <si>
    <t>Ducati Motor (Thailand) Co. Ltd., Amphur Pluakdaeng</t>
  </si>
  <si>
    <t>Ducati Motor Holding S.p.A., Bologna</t>
  </si>
  <si>
    <t>Ducati Motors de Mexico S. de R.L. de C.V., Mexico City</t>
  </si>
  <si>
    <t>Ducati North America, Inc., Sunnyvale / CA</t>
  </si>
  <si>
    <t>Ducati North Europe B.V., Den Haag</t>
  </si>
  <si>
    <t>Ducati Powertrain (Thailand) Co. Ltd., Amphur Pluakdaeng</t>
  </si>
  <si>
    <t>Ducati U.K. Ltd., Towcester</t>
  </si>
  <si>
    <t>Ducati West Europe S.A.S., Colombes</t>
  </si>
  <si>
    <t>Italdesign Giugiaro S.p.A., Moncalieri</t>
  </si>
  <si>
    <r>
      <t xml:space="preserve">James Young Ltd., Crewe (Großbritannien) </t>
    </r>
    <r>
      <rPr>
        <vertAlign val="superscript"/>
        <sz val="10"/>
        <color rgb="FF000000"/>
        <rFont val="Audi Type"/>
        <family val="2"/>
      </rPr>
      <t>2)</t>
    </r>
  </si>
  <si>
    <t>Shanghai Ducati Trading Co., Ltd., Shanghai</t>
  </si>
  <si>
    <t>Companies accounted for using the equity method</t>
  </si>
  <si>
    <t>FAW-Volkswagen Automotive Co., Ltd., Changchun</t>
  </si>
  <si>
    <t>SAIC Volkswagen Automotive Co., Ltd., Shanghai</t>
  </si>
  <si>
    <t>There Holding B.V., Rijswijk</t>
  </si>
  <si>
    <t>Volkswagen Automatic Transmission (Tianjin) Co., Ltd., Tianjin</t>
  </si>
  <si>
    <r>
      <t xml:space="preserve">Volkswagen Group Italia S.p.A., Verona </t>
    </r>
    <r>
      <rPr>
        <vertAlign val="superscript"/>
        <sz val="10"/>
        <color rgb="FF000000"/>
        <rFont val="Audi Type"/>
        <family val="2"/>
      </rPr>
      <t>4)</t>
    </r>
  </si>
  <si>
    <t>1) This is a structured entity pursuant to IFRS 10 and IFRS 12</t>
  </si>
  <si>
    <t>2) AUDI AG exercises control pursuant to IFRS 10.B38</t>
  </si>
  <si>
    <t>3) There is a voting agreement with Volkswagen (China) Investment Co., Ltd., Beijing.</t>
  </si>
  <si>
    <t>4) AUDI AG exercises significant influence according to IAS 28.6</t>
  </si>
  <si>
    <t>Key performance indicators Audi Group</t>
  </si>
  <si>
    <t xml:space="preserve">Deliveries to customers </t>
  </si>
  <si>
    <t xml:space="preserve">The non-financial indicator of deliveries to customers reflects the number of new vehicles of the Premium Brand Group handed over to customers. This performance indicator reflects demand from customers for our products and reveals our competitive and image position in the various markets worldwide. Strong demand for our products has a major impact on production, and consequently also on the capacity utilization of our sites and the deployment of our workforce. In addition, a continuing high level of vehicle deliveries reflects high customer satisfaction. </t>
  </si>
  <si>
    <t xml:space="preserve">The financial key performance indicators include Audi Group revenue, which is a financial reflection of our market success. </t>
  </si>
  <si>
    <t>Operating profit / Operating return on sales</t>
  </si>
  <si>
    <r>
      <t xml:space="preserve">Another key performance indicator is the operating profit of the Audi Group. This key figure represents the economic performance of our core business as well as the economic performance of our fundamental operational activity, and is defined as follows:
Revenue
– Cost of goods sold
– Distribution costs
– Administrative expenses
+ Other operating income
– Other operating expenses
</t>
    </r>
    <r>
      <rPr>
        <b/>
        <sz val="11"/>
        <color theme="1"/>
        <rFont val="Calibri"/>
        <family val="2"/>
        <scheme val="minor"/>
      </rPr>
      <t>= Operating profit</t>
    </r>
  </si>
  <si>
    <t xml:space="preserve">Our financial key performance indicators also include the operating return on sales (ROS) of the Audi Group:
ROS = Operating profit / Revenue
</t>
  </si>
  <si>
    <t>Return on Investment - ROI</t>
  </si>
  <si>
    <t>A further key performance indicator is return on investment (ROI). This reflects how effective our business activities are, by considering the return achieved on the capital employed over a given period. Return on investment already takes account of CO2 compliance measures and can therefore also be understood as return on investment after CO2.
Return on Investment (ROI) = Operating profit after tax / Average invested assets
A standardized average tax rate for the Volkswagen Group of 30 percent is assumed for operating profit after tax. Invested assets are calculated from the asset items on the balance sheet that serve the core business purpose (intangible assets, property, plant and equipment, leasing and rental assets, investment property, inventories and receivables) less non-interest-bearing liabilities (trade payables and advance payments). The average of the value of invested assets at the start and the value of the invested assets at the end of the fiscal year is then taken. If return on investment (ROI) exceeds our minimum rate of return, the value of the Company has increased. Likewise for our internal allocation of resources, we consider the return on investment after CO2 for our vehicle projects.</t>
  </si>
  <si>
    <r>
      <t xml:space="preserve">Net cash flow, which serves as a benchmark of the Audi Group’s level of self-financing, is calculated as follows:
Cash flow from operating activities
–Investing activities attributable to operating activities
</t>
    </r>
    <r>
      <rPr>
        <b/>
        <sz val="11"/>
        <color theme="1"/>
        <rFont val="Calibri"/>
        <family val="2"/>
        <scheme val="minor"/>
      </rPr>
      <t>= Net cash flow</t>
    </r>
  </si>
  <si>
    <r>
      <t xml:space="preserve">
The research and development ratio expresses Audi’s innovative strength and also ensures that it maintains competitive cost structures. 
</t>
    </r>
    <r>
      <rPr>
        <b/>
        <sz val="11"/>
        <color theme="1"/>
        <rFont val="Calibri"/>
        <family val="2"/>
        <scheme val="minor"/>
      </rPr>
      <t>Research and development ratio</t>
    </r>
    <r>
      <rPr>
        <sz val="11"/>
        <color theme="1"/>
        <rFont val="Calibri"/>
        <family val="2"/>
        <scheme val="minor"/>
      </rPr>
      <t xml:space="preserve"> = Research and development activities / Revenue
</t>
    </r>
  </si>
  <si>
    <r>
      <t xml:space="preserve">The ratio of capex is another indicator of the Audi Group’s competitiveness. 
</t>
    </r>
    <r>
      <rPr>
        <b/>
        <sz val="11"/>
        <color theme="1"/>
        <rFont val="Calibri"/>
        <family val="2"/>
        <scheme val="minor"/>
      </rPr>
      <t>Capex ratio</t>
    </r>
    <r>
      <rPr>
        <sz val="11"/>
        <color theme="1"/>
        <rFont val="Calibri"/>
        <family val="2"/>
        <scheme val="minor"/>
      </rPr>
      <t xml:space="preserve"> = Capex according to cash flow statement / Revenue
Capex includes investments in property, plant and equipment, investment property and other intangible assets according to the cash flow statement. Here, capital investment in essence comprises financial resources for modernizing and expanding our range of products and services, for optimizing our capacities and for improving the Audi Group’s production processes. Investment decisions are requested by the specialist areas, then scrutinized and prioritized by Investment Controlling and the “Investment Group” corporate committee. Major decisions affecting investment policy are also approved by the Company’s Supervisory Board. </t>
    </r>
  </si>
  <si>
    <t>Further performance indicators</t>
  </si>
  <si>
    <t>Capitalization ratio</t>
  </si>
  <si>
    <t xml:space="preserve">
The capitalization ratio expresses capitalized development costs in relation to total research and development activities. 
</t>
  </si>
  <si>
    <t>Gross margin</t>
  </si>
  <si>
    <t xml:space="preserve">
The gross margin evaluates the percentage of gross profit in relation to revenue of the period. The gross margin provides details about the profatibility after cost of goods sold.
</t>
  </si>
  <si>
    <t>Equity ratio</t>
  </si>
  <si>
    <t xml:space="preserve">
The equity ratio shows the percentage amount of equity in relation to balance sheet total at the reporting date. This ratio is an indicator for the stability and financial capacity of the company and shows the level of financial independency. 
</t>
  </si>
  <si>
    <t xml:space="preserve">
Net liquidity represents the amount of cash, cash equivalents, securities, loan receivables and fixed deposits.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</si>
</sst>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0%"/>
    <numFmt numFmtId="165" formatCode="0.0"/>
    <numFmt numFmtId="166" formatCode="#,##0.0;\-#,##0.0"/>
    <numFmt numFmtId="167" formatCode="#,##0.0"/>
    <numFmt numFmtId="168" formatCode="###.000"/>
    <numFmt numFmtId="169" formatCode="0.0;\−\ 0.0;\−"/>
    <numFmt numFmtId="170" formatCode="#,##0,,;\−\ #,##0,,;\−"/>
    <numFmt numFmtId="171" formatCode="###,000"/>
    <numFmt numFmtId="172" formatCode="###,###,##0.0;\ \–###,###,##0.0;\ \–"/>
    <numFmt numFmtId="173" formatCode="0.0;\−0.0;\−"/>
    <numFmt numFmtId="174" formatCode="#,##0.0000;\-#,##0.0000"/>
    <numFmt numFmtId="175" formatCode="\-"/>
    <numFmt numFmtId="176" formatCode="###,###,##0;\ \–###,###,##0;\ \–"/>
  </numFmts>
  <fonts count="43">
    <font>
      <sz val="11"/>
      <color theme="1"/>
      <name val="Calibri"/>
      <family val="2"/>
      <scheme val="minor"/>
    </font>
    <font>
      <sz val="12"/>
      <color theme="0"/>
      <name val="Audi Type Extended"/>
      <family val="2"/>
    </font>
    <font>
      <u/>
      <sz val="11"/>
      <color theme="10"/>
      <name val="Calibri"/>
      <family val="2"/>
      <scheme val="minor"/>
    </font>
    <font>
      <sz val="11"/>
      <color theme="1"/>
      <name val="Calibri"/>
      <family val="2"/>
      <scheme val="minor"/>
    </font>
    <font>
      <b/>
      <sz val="11"/>
      <color theme="1"/>
      <name val="Calibri"/>
      <family val="2"/>
      <scheme val="minor"/>
    </font>
    <font>
      <b/>
      <sz val="11"/>
      <color rgb="FFC00000"/>
      <name val="Audi Type Extended"/>
      <family val="2"/>
    </font>
    <font>
      <b/>
      <sz val="10"/>
      <color theme="1"/>
      <name val="Audi Type"/>
      <family val="2"/>
    </font>
    <font>
      <sz val="10"/>
      <color theme="1"/>
      <name val="Audi Type"/>
      <family val="2"/>
    </font>
    <font>
      <b/>
      <sz val="10"/>
      <name val="Audi Type"/>
      <family val="2"/>
    </font>
    <font>
      <sz val="10"/>
      <name val="Audi Type"/>
      <family val="2"/>
    </font>
    <font>
      <sz val="10"/>
      <color theme="0" tint="-0.249977111117893"/>
      <name val="Audi Type"/>
      <family val="2"/>
    </font>
    <font>
      <sz val="8"/>
      <color theme="1"/>
      <name val="Audi Type"/>
      <family val="2"/>
    </font>
    <font>
      <b/>
      <vertAlign val="superscript"/>
      <sz val="10"/>
      <color theme="1"/>
      <name val="Audi Type"/>
      <family val="2"/>
    </font>
    <font>
      <vertAlign val="superscript"/>
      <sz val="10"/>
      <color theme="1"/>
      <name val="Audi Type"/>
      <family val="2"/>
    </font>
    <font>
      <sz val="11"/>
      <color rgb="FF7030A0"/>
      <name val="Calibri"/>
      <family val="2"/>
      <scheme val="minor"/>
    </font>
    <font>
      <b/>
      <sz val="11"/>
      <color rgb="FF7030A0"/>
      <name val="Calibri"/>
      <family val="2"/>
      <scheme val="minor"/>
    </font>
    <font>
      <b/>
      <i/>
      <sz val="10"/>
      <color theme="1"/>
      <name val="Audi Type"/>
      <family val="2"/>
    </font>
    <font>
      <b/>
      <sz val="10"/>
      <color rgb="FFC00000"/>
      <name val="Audi Type"/>
      <family val="2"/>
    </font>
    <font>
      <sz val="10"/>
      <color rgb="FFC00000"/>
      <name val="Audi Type"/>
      <family val="2"/>
    </font>
    <font>
      <sz val="10"/>
      <color rgb="FFFF0000"/>
      <name val="Audi Type"/>
      <family val="2"/>
    </font>
    <font>
      <b/>
      <sz val="10"/>
      <color rgb="FFFF0000"/>
      <name val="Audi Type"/>
      <family val="2"/>
    </font>
    <font>
      <sz val="8"/>
      <color rgb="FFFFFFFF"/>
      <name val="Calibri"/>
      <family val="2"/>
    </font>
    <font>
      <sz val="11"/>
      <color rgb="FFFF0000"/>
      <name val="Calibri"/>
      <family val="2"/>
      <scheme val="minor"/>
    </font>
    <font>
      <sz val="10"/>
      <color rgb="FF4472C4"/>
      <name val="Audi Type"/>
      <family val="2"/>
    </font>
    <font>
      <sz val="10"/>
      <color indexed="8"/>
      <name val="Audi Type"/>
      <family val="2"/>
    </font>
    <font>
      <vertAlign val="superscript"/>
      <sz val="10"/>
      <color rgb="FF000000"/>
      <name val="Audi Type"/>
      <family val="2"/>
    </font>
    <font>
      <b/>
      <sz val="10"/>
      <color indexed="8"/>
      <name val="Audi Type"/>
      <family val="2"/>
    </font>
    <font>
      <sz val="8"/>
      <name val="Audi Type Extended"/>
      <family val="2"/>
    </font>
    <font>
      <sz val="8"/>
      <name val="Audi Type"/>
      <family val="2"/>
    </font>
    <font>
      <sz val="8"/>
      <color rgb="FF1F497D"/>
      <name val="Verdana"/>
      <family val="2"/>
    </font>
    <font>
      <sz val="8"/>
      <name val="Calibri"/>
      <family val="2"/>
      <scheme val="minor"/>
    </font>
    <font>
      <b/>
      <sz val="11"/>
      <color theme="9"/>
      <name val="Audi Type Extended"/>
      <family val="2"/>
    </font>
    <font>
      <sz val="10"/>
      <color theme="9"/>
      <name val="Audi Type"/>
      <family val="2"/>
    </font>
    <font>
      <sz val="11"/>
      <color theme="9"/>
      <name val="Calibri"/>
      <family val="2"/>
      <scheme val="minor"/>
    </font>
    <font>
      <sz val="10"/>
      <color theme="1"/>
      <name val="Calibri"/>
      <family val="2"/>
    </font>
    <font>
      <sz val="11"/>
      <color theme="9"/>
      <name val="Audi Type Extended"/>
      <family val="2"/>
    </font>
    <font>
      <b/>
      <sz val="10"/>
      <color theme="0"/>
      <name val="Audi Type"/>
      <family val="2"/>
    </font>
    <font>
      <sz val="10"/>
      <color theme="5"/>
      <name val="Audi Type"/>
      <family val="2"/>
    </font>
    <font>
      <b/>
      <i/>
      <sz val="11"/>
      <color theme="1"/>
      <name val="Calibri"/>
      <family val="2"/>
      <scheme val="minor"/>
    </font>
    <font>
      <sz val="10"/>
      <color theme="0"/>
      <name val="Audi Type"/>
      <family val="2"/>
    </font>
    <font>
      <i/>
      <sz val="10"/>
      <color theme="1"/>
      <name val="Audi Type"/>
      <family val="2"/>
    </font>
    <font>
      <b/>
      <sz val="11"/>
      <color rgb="FFF50537"/>
      <name val="Audi Type Extended"/>
      <family val="2"/>
    </font>
    <font>
      <b/>
      <vertAlign val="superscript"/>
      <sz val="11"/>
      <color rgb="FFF50537"/>
      <name val="Audi Type Extended"/>
      <family val="2"/>
    </font>
  </fonts>
  <fills count="6">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BB0A30"/>
        <bgColor rgb="FF000000"/>
      </patternFill>
    </fill>
    <fill>
      <patternFill patternType="solid">
        <fgColor theme="1"/>
        <bgColor indexed="64"/>
      </patternFill>
    </fill>
  </fills>
  <borders count="49">
    <border>
      <left/>
      <right/>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auto="1"/>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theme="0"/>
      </right>
      <top style="thin">
        <color indexed="64"/>
      </top>
      <bottom style="thin">
        <color indexed="64"/>
      </bottom>
      <diagonal/>
    </border>
    <border>
      <left/>
      <right/>
      <top/>
      <bottom style="medium">
        <color indexed="64"/>
      </bottom>
      <diagonal/>
    </border>
    <border>
      <left/>
      <right/>
      <top/>
      <bottom style="thin">
        <color theme="0"/>
      </bottom>
      <diagonal/>
    </border>
    <border>
      <left/>
      <right/>
      <top style="thin">
        <color indexed="64"/>
      </top>
      <bottom/>
      <diagonal/>
    </border>
    <border>
      <left/>
      <right style="thin">
        <color theme="0"/>
      </right>
      <top/>
      <bottom style="thin">
        <color theme="0"/>
      </bottom>
      <diagonal/>
    </border>
    <border>
      <left style="thin">
        <color rgb="FFF2F2F2"/>
      </left>
      <right style="thin">
        <color rgb="FFF2F2F2"/>
      </right>
      <top style="thin">
        <color rgb="FFF2F2F2"/>
      </top>
      <bottom style="thin">
        <color rgb="FFF2F2F2"/>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right/>
      <top style="thin">
        <color theme="1"/>
      </top>
      <bottom style="thin">
        <color theme="1"/>
      </bottom>
      <diagonal/>
    </border>
    <border>
      <left/>
      <right/>
      <top/>
      <bottom style="thin">
        <color theme="1"/>
      </bottom>
      <diagonal/>
    </border>
    <border>
      <left/>
      <right/>
      <top style="thin">
        <color theme="5"/>
      </top>
      <bottom style="thin">
        <color theme="5"/>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5"/>
      </bottom>
      <diagonal/>
    </border>
    <border>
      <left/>
      <right/>
      <top style="thin">
        <color indexed="64"/>
      </top>
      <bottom style="medium">
        <color indexed="64"/>
      </bottom>
      <diagonal/>
    </border>
    <border>
      <left/>
      <right/>
      <top style="thin">
        <color indexed="64"/>
      </top>
      <bottom style="thin">
        <color theme="5"/>
      </bottom>
      <diagonal/>
    </border>
    <border>
      <left/>
      <right/>
      <top style="thin">
        <color theme="1"/>
      </top>
      <bottom style="thin">
        <color indexed="64"/>
      </bottom>
      <diagonal/>
    </border>
    <border>
      <left/>
      <right/>
      <top style="thin">
        <color theme="5"/>
      </top>
      <bottom/>
      <diagonal/>
    </border>
    <border>
      <left/>
      <right/>
      <top style="thin">
        <color theme="1"/>
      </top>
      <bottom style="thin">
        <color theme="5"/>
      </bottom>
      <diagonal/>
    </border>
    <border>
      <left/>
      <right/>
      <top style="thin">
        <color theme="5"/>
      </top>
      <bottom style="thin">
        <color theme="1"/>
      </bottom>
      <diagonal/>
    </border>
    <border>
      <left style="thin">
        <color theme="0"/>
      </left>
      <right style="thin">
        <color theme="0"/>
      </right>
      <top style="thin">
        <color theme="0"/>
      </top>
      <bottom/>
      <diagonal/>
    </border>
    <border>
      <left/>
      <right/>
      <top style="thin">
        <color theme="0"/>
      </top>
      <bottom/>
      <diagonal/>
    </border>
    <border>
      <left style="thin">
        <color theme="0"/>
      </left>
      <right style="thin">
        <color theme="0"/>
      </right>
      <top style="thin">
        <color theme="0"/>
      </top>
      <bottom style="medium">
        <color indexed="64"/>
      </bottom>
      <diagonal/>
    </border>
    <border>
      <left style="thin">
        <color theme="0"/>
      </left>
      <right/>
      <top style="thin">
        <color theme="0"/>
      </top>
      <bottom style="thin">
        <color theme="0"/>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right style="thin">
        <color theme="0"/>
      </right>
      <top style="thin">
        <color theme="0"/>
      </top>
      <bottom style="thin">
        <color indexed="64"/>
      </bottom>
      <diagonal/>
    </border>
    <border>
      <left/>
      <right style="thin">
        <color theme="0"/>
      </right>
      <top style="thin">
        <color auto="1"/>
      </top>
      <bottom/>
      <diagonal/>
    </border>
    <border>
      <left style="thin">
        <color theme="0"/>
      </left>
      <right style="thin">
        <color theme="0"/>
      </right>
      <top style="thin">
        <color auto="1"/>
      </top>
      <bottom/>
      <diagonal/>
    </border>
    <border>
      <left/>
      <right style="thin">
        <color theme="0"/>
      </right>
      <top/>
      <bottom style="thin">
        <color auto="1"/>
      </bottom>
      <diagonal/>
    </border>
    <border>
      <left style="thin">
        <color theme="0"/>
      </left>
      <right style="thin">
        <color theme="0"/>
      </right>
      <top/>
      <bottom/>
      <diagonal/>
    </border>
    <border>
      <left/>
      <right/>
      <top style="thin">
        <color theme="5"/>
      </top>
      <bottom style="thin">
        <color indexed="64"/>
      </bottom>
      <diagonal/>
    </border>
    <border>
      <left style="thin">
        <color theme="0"/>
      </left>
      <right/>
      <top style="thin">
        <color theme="0"/>
      </top>
      <bottom/>
      <diagonal/>
    </border>
    <border>
      <left/>
      <right style="thin">
        <color theme="0"/>
      </right>
      <top style="thin">
        <color theme="0"/>
      </top>
      <bottom/>
      <diagonal/>
    </border>
    <border>
      <left/>
      <right style="thin">
        <color theme="0"/>
      </right>
      <top style="medium">
        <color indexed="64"/>
      </top>
      <bottom style="thin">
        <color indexed="64"/>
      </bottom>
      <diagonal/>
    </border>
  </borders>
  <cellStyleXfs count="6">
    <xf numFmtId="0" fontId="0" fillId="0" borderId="0"/>
    <xf numFmtId="0" fontId="2" fillId="0" borderId="0" applyNumberFormat="0" applyFill="0" applyBorder="0" applyAlignment="0" applyProtection="0"/>
    <xf numFmtId="9" fontId="3" fillId="0" borderId="0" applyFont="0" applyFill="0" applyBorder="0" applyAlignment="0" applyProtection="0"/>
    <xf numFmtId="168" fontId="21" fillId="4" borderId="12" applyNumberFormat="0" applyAlignment="0" applyProtection="0">
      <alignment horizontal="right" vertical="center"/>
      <protection locked="0"/>
    </xf>
    <xf numFmtId="171" fontId="29" fillId="0" borderId="13" applyNumberFormat="0" applyProtection="0">
      <alignment horizontal="right" vertical="center"/>
    </xf>
    <xf numFmtId="0" fontId="3" fillId="0" borderId="0"/>
  </cellStyleXfs>
  <cellXfs count="459">
    <xf numFmtId="0" fontId="0" fillId="0" borderId="0" xfId="0"/>
    <xf numFmtId="0" fontId="0" fillId="2" borderId="0" xfId="0" applyFill="1"/>
    <xf numFmtId="0" fontId="0" fillId="3" borderId="0" xfId="0" applyFill="1"/>
    <xf numFmtId="0" fontId="1" fillId="3" borderId="0" xfId="1" applyFont="1" applyFill="1"/>
    <xf numFmtId="0" fontId="4" fillId="2" borderId="0" xfId="0" applyFont="1" applyFill="1"/>
    <xf numFmtId="0" fontId="0" fillId="2" borderId="10" xfId="0" applyFill="1" applyBorder="1"/>
    <xf numFmtId="0" fontId="0" fillId="2" borderId="5" xfId="0" applyFill="1" applyBorder="1"/>
    <xf numFmtId="0" fontId="14" fillId="2" borderId="0" xfId="0" applyFont="1" applyFill="1"/>
    <xf numFmtId="0" fontId="14" fillId="2" borderId="0" xfId="0" applyFont="1" applyFill="1" applyAlignment="1">
      <alignment vertical="center"/>
    </xf>
    <xf numFmtId="0" fontId="15" fillId="2" borderId="0" xfId="0" applyFont="1" applyFill="1" applyAlignment="1">
      <alignment vertical="center"/>
    </xf>
    <xf numFmtId="0" fontId="15" fillId="2" borderId="0" xfId="0" applyFont="1" applyFill="1"/>
    <xf numFmtId="0" fontId="22" fillId="3" borderId="0" xfId="0" applyFont="1" applyFill="1"/>
    <xf numFmtId="0" fontId="7" fillId="0" borderId="4" xfId="0" applyFont="1" applyBorder="1" applyAlignment="1" applyProtection="1">
      <alignment wrapText="1"/>
      <protection hidden="1"/>
    </xf>
    <xf numFmtId="166" fontId="32" fillId="0" borderId="0" xfId="0" applyNumberFormat="1" applyFont="1" applyAlignment="1" applyProtection="1">
      <alignment horizontal="right" vertical="center"/>
      <protection hidden="1"/>
    </xf>
    <xf numFmtId="0" fontId="35" fillId="2" borderId="0" xfId="0" applyFont="1" applyFill="1"/>
    <xf numFmtId="0" fontId="7" fillId="0" borderId="2" xfId="0" applyFont="1" applyBorder="1" applyAlignment="1" applyProtection="1">
      <alignment horizontal="right"/>
      <protection hidden="1"/>
    </xf>
    <xf numFmtId="0" fontId="6" fillId="0" borderId="0" xfId="0" applyFont="1"/>
    <xf numFmtId="0" fontId="7" fillId="0" borderId="0" xfId="0" applyFont="1"/>
    <xf numFmtId="0" fontId="6" fillId="0" borderId="0" xfId="0" applyFont="1" applyAlignment="1">
      <alignment horizontal="center"/>
    </xf>
    <xf numFmtId="0" fontId="0" fillId="0" borderId="20" xfId="0" applyBorder="1"/>
    <xf numFmtId="169" fontId="8" fillId="0" borderId="0" xfId="0" quotePrefix="1" applyNumberFormat="1" applyFont="1" applyAlignment="1">
      <alignment horizontal="right"/>
    </xf>
    <xf numFmtId="37" fontId="6" fillId="0" borderId="5" xfId="0" applyNumberFormat="1" applyFont="1" applyBorder="1" applyAlignment="1" applyProtection="1">
      <alignment horizontal="right"/>
      <protection hidden="1"/>
    </xf>
    <xf numFmtId="0" fontId="8" fillId="0" borderId="0" xfId="0" quotePrefix="1" applyFont="1" applyAlignment="1">
      <alignment horizontal="right" wrapText="1"/>
    </xf>
    <xf numFmtId="0" fontId="20" fillId="0" borderId="0" xfId="0" applyFont="1" applyAlignment="1">
      <alignment horizontal="center"/>
    </xf>
    <xf numFmtId="0" fontId="9" fillId="0" borderId="0" xfId="0" applyFont="1" applyAlignment="1">
      <alignment wrapText="1"/>
    </xf>
    <xf numFmtId="0" fontId="6" fillId="0" borderId="0" xfId="0" applyFont="1" applyAlignment="1">
      <alignment horizontal="left"/>
    </xf>
    <xf numFmtId="0" fontId="7" fillId="0" borderId="0" xfId="0" applyFont="1" applyAlignment="1">
      <alignment horizontal="center"/>
    </xf>
    <xf numFmtId="0" fontId="6" fillId="0" borderId="0" xfId="0" applyFont="1" applyAlignment="1">
      <alignment wrapText="1"/>
    </xf>
    <xf numFmtId="3" fontId="8" fillId="0" borderId="0" xfId="0" applyNumberFormat="1" applyFont="1" applyAlignment="1">
      <alignment horizontal="center"/>
    </xf>
    <xf numFmtId="3" fontId="9" fillId="0" borderId="0" xfId="0" applyNumberFormat="1" applyFont="1" applyAlignment="1">
      <alignment wrapText="1"/>
    </xf>
    <xf numFmtId="37" fontId="8" fillId="0" borderId="0" xfId="0" applyNumberFormat="1" applyFont="1" applyAlignment="1" applyProtection="1">
      <alignment horizontal="right"/>
      <protection hidden="1"/>
    </xf>
    <xf numFmtId="37" fontId="9" fillId="0" borderId="0" xfId="0" applyNumberFormat="1" applyFont="1" applyAlignment="1" applyProtection="1">
      <alignment horizontal="right"/>
      <protection hidden="1"/>
    </xf>
    <xf numFmtId="37" fontId="6" fillId="0" borderId="0" xfId="0" applyNumberFormat="1" applyFont="1" applyAlignment="1" applyProtection="1">
      <alignment horizontal="right"/>
      <protection hidden="1"/>
    </xf>
    <xf numFmtId="0" fontId="7" fillId="0" borderId="0" xfId="0" applyFont="1" applyAlignment="1">
      <alignment wrapText="1"/>
    </xf>
    <xf numFmtId="3" fontId="7" fillId="0" borderId="0" xfId="0" applyNumberFormat="1" applyFont="1" applyAlignment="1">
      <alignment wrapText="1"/>
    </xf>
    <xf numFmtId="3" fontId="19" fillId="0" borderId="0" xfId="0" applyNumberFormat="1" applyFont="1" applyAlignment="1">
      <alignment wrapText="1"/>
    </xf>
    <xf numFmtId="3" fontId="20" fillId="0" borderId="0" xfId="0" applyNumberFormat="1" applyFont="1" applyAlignment="1">
      <alignment horizontal="center"/>
    </xf>
    <xf numFmtId="0" fontId="19" fillId="0" borderId="0" xfId="0" applyFont="1" applyAlignment="1">
      <alignment wrapText="1"/>
    </xf>
    <xf numFmtId="0" fontId="6" fillId="0" borderId="8" xfId="0" applyFont="1" applyBorder="1" applyAlignment="1">
      <alignment horizontal="center"/>
    </xf>
    <xf numFmtId="0" fontId="7" fillId="0" borderId="8" xfId="0" applyFont="1" applyBorder="1" applyAlignment="1">
      <alignment horizontal="center"/>
    </xf>
    <xf numFmtId="0" fontId="6" fillId="0" borderId="5" xfId="0" applyFont="1" applyBorder="1" applyAlignment="1">
      <alignment wrapText="1"/>
    </xf>
    <xf numFmtId="0" fontId="6" fillId="0" borderId="23" xfId="0" applyFont="1" applyBorder="1" applyAlignment="1">
      <alignment wrapText="1"/>
    </xf>
    <xf numFmtId="37" fontId="8" fillId="0" borderId="23" xfId="0" applyNumberFormat="1" applyFont="1" applyBorder="1" applyAlignment="1" applyProtection="1">
      <alignment horizontal="right"/>
      <protection hidden="1"/>
    </xf>
    <xf numFmtId="37" fontId="9" fillId="0" borderId="23" xfId="0" applyNumberFormat="1" applyFont="1" applyBorder="1" applyAlignment="1" applyProtection="1">
      <alignment horizontal="right"/>
      <protection hidden="1"/>
    </xf>
    <xf numFmtId="167" fontId="8" fillId="0" borderId="0" xfId="0" applyNumberFormat="1" applyFont="1" applyAlignment="1">
      <alignment horizontal="center"/>
    </xf>
    <xf numFmtId="167" fontId="8" fillId="0" borderId="0" xfId="0" quotePrefix="1" applyNumberFormat="1" applyFont="1" applyAlignment="1">
      <alignment horizontal="right"/>
    </xf>
    <xf numFmtId="167" fontId="8" fillId="0" borderId="23" xfId="0" applyNumberFormat="1" applyFont="1" applyBorder="1" applyAlignment="1" applyProtection="1">
      <alignment horizontal="right"/>
      <protection hidden="1"/>
    </xf>
    <xf numFmtId="167" fontId="9" fillId="0" borderId="23" xfId="0" applyNumberFormat="1" applyFont="1" applyBorder="1" applyAlignment="1" applyProtection="1">
      <alignment horizontal="right"/>
      <protection hidden="1"/>
    </xf>
    <xf numFmtId="167" fontId="19" fillId="0" borderId="0" xfId="0" applyNumberFormat="1" applyFont="1" applyAlignment="1">
      <alignment wrapText="1"/>
    </xf>
    <xf numFmtId="167" fontId="20" fillId="0" borderId="0" xfId="0" applyNumberFormat="1" applyFont="1" applyAlignment="1">
      <alignment horizontal="center"/>
    </xf>
    <xf numFmtId="167" fontId="9" fillId="0" borderId="0" xfId="0" applyNumberFormat="1" applyFont="1" applyAlignment="1">
      <alignment wrapText="1"/>
    </xf>
    <xf numFmtId="167" fontId="0" fillId="0" borderId="0" xfId="0" applyNumberFormat="1"/>
    <xf numFmtId="0" fontId="7" fillId="0" borderId="0" xfId="0" applyFont="1" applyAlignment="1">
      <alignment horizontal="left"/>
    </xf>
    <xf numFmtId="0" fontId="35" fillId="0" borderId="0" xfId="0" applyFont="1"/>
    <xf numFmtId="0" fontId="7" fillId="0" borderId="23" xfId="0" applyFont="1" applyBorder="1" applyAlignment="1">
      <alignment wrapText="1"/>
    </xf>
    <xf numFmtId="0" fontId="36" fillId="5" borderId="17" xfId="0" applyFont="1" applyFill="1" applyBorder="1" applyAlignment="1">
      <alignment horizontal="center"/>
    </xf>
    <xf numFmtId="0" fontId="36" fillId="5" borderId="24" xfId="0" applyFont="1" applyFill="1" applyBorder="1" applyAlignment="1">
      <alignment horizontal="center"/>
    </xf>
    <xf numFmtId="0" fontId="36" fillId="5" borderId="18" xfId="0" applyFont="1" applyFill="1" applyBorder="1" applyAlignment="1">
      <alignment horizontal="center"/>
    </xf>
    <xf numFmtId="0" fontId="36" fillId="5" borderId="10" xfId="0" applyFont="1" applyFill="1" applyBorder="1" applyAlignment="1">
      <alignment horizontal="center"/>
    </xf>
    <xf numFmtId="0" fontId="6" fillId="0" borderId="3" xfId="0" applyFont="1" applyBorder="1" applyProtection="1">
      <protection hidden="1"/>
    </xf>
    <xf numFmtId="0" fontId="7" fillId="0" borderId="3" xfId="0" applyFont="1" applyBorder="1" applyProtection="1">
      <protection hidden="1"/>
    </xf>
    <xf numFmtId="0" fontId="7" fillId="0" borderId="1" xfId="0" applyFont="1" applyBorder="1" applyProtection="1">
      <protection hidden="1"/>
    </xf>
    <xf numFmtId="0" fontId="7" fillId="0" borderId="0" xfId="0" applyFont="1" applyProtection="1">
      <protection hidden="1"/>
    </xf>
    <xf numFmtId="0" fontId="6" fillId="0" borderId="0" xfId="0" applyFont="1" applyAlignment="1" applyProtection="1">
      <alignment horizontal="center"/>
      <protection hidden="1"/>
    </xf>
    <xf numFmtId="0" fontId="6" fillId="0" borderId="4" xfId="0" applyFont="1" applyBorder="1" applyAlignment="1" applyProtection="1">
      <alignment wrapText="1"/>
      <protection hidden="1"/>
    </xf>
    <xf numFmtId="0" fontId="6" fillId="0" borderId="2" xfId="0" applyFont="1" applyBorder="1" applyAlignment="1" applyProtection="1">
      <alignment horizontal="right"/>
      <protection hidden="1"/>
    </xf>
    <xf numFmtId="166" fontId="8" fillId="0" borderId="0" xfId="0" quotePrefix="1" applyNumberFormat="1" applyFont="1" applyAlignment="1" applyProtection="1">
      <alignment horizontal="right"/>
      <protection hidden="1"/>
    </xf>
    <xf numFmtId="37" fontId="6" fillId="0" borderId="7" xfId="0" applyNumberFormat="1" applyFont="1" applyBorder="1" applyAlignment="1" applyProtection="1">
      <alignment horizontal="right"/>
      <protection hidden="1"/>
    </xf>
    <xf numFmtId="37" fontId="9" fillId="0" borderId="7" xfId="0" applyNumberFormat="1" applyFont="1" applyBorder="1" applyAlignment="1" applyProtection="1">
      <alignment horizontal="right"/>
      <protection hidden="1"/>
    </xf>
    <xf numFmtId="37" fontId="7" fillId="0" borderId="4" xfId="0" applyNumberFormat="1" applyFont="1" applyBorder="1" applyAlignment="1" applyProtection="1">
      <alignment horizontal="right"/>
      <protection hidden="1"/>
    </xf>
    <xf numFmtId="166" fontId="9" fillId="0" borderId="0" xfId="0" quotePrefix="1" applyNumberFormat="1" applyFont="1" applyAlignment="1" applyProtection="1">
      <alignment horizontal="right"/>
      <protection hidden="1"/>
    </xf>
    <xf numFmtId="37" fontId="7" fillId="0" borderId="0" xfId="0" applyNumberFormat="1" applyFont="1" applyAlignment="1" applyProtection="1">
      <alignment horizontal="right"/>
      <protection hidden="1"/>
    </xf>
    <xf numFmtId="0" fontId="6" fillId="0" borderId="1" xfId="0" applyFont="1" applyBorder="1" applyProtection="1">
      <protection hidden="1"/>
    </xf>
    <xf numFmtId="0" fontId="0" fillId="0" borderId="0" xfId="0" applyProtection="1">
      <protection hidden="1"/>
    </xf>
    <xf numFmtId="0" fontId="31" fillId="0" borderId="0" xfId="0" applyFont="1" applyProtection="1">
      <protection hidden="1"/>
    </xf>
    <xf numFmtId="0" fontId="6" fillId="0" borderId="0" xfId="0" applyFont="1" applyProtection="1">
      <protection hidden="1"/>
    </xf>
    <xf numFmtId="0" fontId="7" fillId="0" borderId="0" xfId="0" applyFont="1" applyAlignment="1" applyProtection="1">
      <alignment horizontal="center"/>
      <protection hidden="1"/>
    </xf>
    <xf numFmtId="0" fontId="6" fillId="0" borderId="0" xfId="0" applyFont="1" applyAlignment="1" applyProtection="1">
      <alignment wrapText="1"/>
      <protection hidden="1"/>
    </xf>
    <xf numFmtId="0" fontId="6" fillId="0" borderId="0" xfId="0" applyFont="1" applyAlignment="1" applyProtection="1">
      <alignment horizontal="right"/>
      <protection hidden="1"/>
    </xf>
    <xf numFmtId="0" fontId="7" fillId="0" borderId="0" xfId="0" applyFont="1" applyAlignment="1" applyProtection="1">
      <alignment horizontal="right"/>
      <protection hidden="1"/>
    </xf>
    <xf numFmtId="37" fontId="0" fillId="0" borderId="0" xfId="0" applyNumberFormat="1"/>
    <xf numFmtId="0" fontId="10" fillId="0" borderId="0" xfId="0" applyFont="1" applyProtection="1">
      <protection hidden="1"/>
    </xf>
    <xf numFmtId="37" fontId="10" fillId="0" borderId="0" xfId="0" applyNumberFormat="1" applyFont="1" applyProtection="1">
      <protection hidden="1"/>
    </xf>
    <xf numFmtId="166" fontId="10" fillId="0" borderId="0" xfId="0" applyNumberFormat="1" applyFont="1" applyProtection="1">
      <protection hidden="1"/>
    </xf>
    <xf numFmtId="0" fontId="11" fillId="0" borderId="0" xfId="0" applyFont="1"/>
    <xf numFmtId="166" fontId="7" fillId="0" borderId="0" xfId="0" applyNumberFormat="1" applyFont="1" applyProtection="1">
      <protection hidden="1"/>
    </xf>
    <xf numFmtId="166" fontId="6" fillId="0" borderId="0" xfId="0" applyNumberFormat="1" applyFont="1" applyProtection="1">
      <protection hidden="1"/>
    </xf>
    <xf numFmtId="164" fontId="0" fillId="0" borderId="0" xfId="2" applyNumberFormat="1" applyFont="1" applyFill="1" applyBorder="1"/>
    <xf numFmtId="37" fontId="7" fillId="0" borderId="5" xfId="0" applyNumberFormat="1" applyFont="1" applyBorder="1" applyAlignment="1" applyProtection="1">
      <alignment horizontal="right"/>
      <protection hidden="1"/>
    </xf>
    <xf numFmtId="37" fontId="7" fillId="0" borderId="25" xfId="0" applyNumberFormat="1" applyFont="1" applyBorder="1" applyAlignment="1" applyProtection="1">
      <alignment horizontal="right"/>
      <protection hidden="1"/>
    </xf>
    <xf numFmtId="37" fontId="7" fillId="0" borderId="16" xfId="0" applyNumberFormat="1" applyFont="1" applyBorder="1" applyAlignment="1" applyProtection="1">
      <alignment horizontal="right"/>
      <protection hidden="1"/>
    </xf>
    <xf numFmtId="172" fontId="9" fillId="0" borderId="16" xfId="0" quotePrefix="1" applyNumberFormat="1" applyFont="1" applyBorder="1" applyAlignment="1" applyProtection="1">
      <alignment horizontal="right"/>
      <protection hidden="1"/>
    </xf>
    <xf numFmtId="37" fontId="7" fillId="0" borderId="27" xfId="0" applyNumberFormat="1" applyFont="1" applyBorder="1" applyAlignment="1" applyProtection="1">
      <alignment horizontal="right"/>
      <protection hidden="1"/>
    </xf>
    <xf numFmtId="0" fontId="6" fillId="0" borderId="26" xfId="0" applyFont="1" applyBorder="1" applyAlignment="1" applyProtection="1">
      <alignment wrapText="1"/>
      <protection hidden="1"/>
    </xf>
    <xf numFmtId="37" fontId="6" fillId="0" borderId="26" xfId="0" applyNumberFormat="1" applyFont="1" applyBorder="1" applyAlignment="1" applyProtection="1">
      <alignment horizontal="right"/>
      <protection hidden="1"/>
    </xf>
    <xf numFmtId="37" fontId="7" fillId="0" borderId="26" xfId="0" applyNumberFormat="1" applyFont="1" applyBorder="1" applyAlignment="1" applyProtection="1">
      <alignment horizontal="right"/>
      <protection hidden="1"/>
    </xf>
    <xf numFmtId="0" fontId="6" fillId="0" borderId="19" xfId="0" applyFont="1" applyBorder="1" applyAlignment="1" applyProtection="1">
      <alignment horizontal="center"/>
      <protection hidden="1"/>
    </xf>
    <xf numFmtId="0" fontId="6" fillId="0" borderId="19" xfId="0" applyFont="1" applyBorder="1" applyAlignment="1" applyProtection="1">
      <alignment horizontal="right"/>
      <protection hidden="1"/>
    </xf>
    <xf numFmtId="0" fontId="7" fillId="0" borderId="19" xfId="0" applyFont="1" applyBorder="1" applyAlignment="1" applyProtection="1">
      <alignment horizontal="right"/>
      <protection hidden="1"/>
    </xf>
    <xf numFmtId="37" fontId="10" fillId="0" borderId="5" xfId="0" applyNumberFormat="1" applyFont="1" applyBorder="1" applyProtection="1">
      <protection hidden="1"/>
    </xf>
    <xf numFmtId="0" fontId="10" fillId="0" borderId="5" xfId="0" applyFont="1" applyBorder="1" applyProtection="1">
      <protection hidden="1"/>
    </xf>
    <xf numFmtId="0" fontId="0" fillId="0" borderId="22" xfId="0" applyBorder="1"/>
    <xf numFmtId="0" fontId="0" fillId="0" borderId="21" xfId="0" applyBorder="1" applyProtection="1">
      <protection hidden="1"/>
    </xf>
    <xf numFmtId="0" fontId="0" fillId="0" borderId="0" xfId="0" applyAlignment="1" applyProtection="1">
      <alignment horizontal="right"/>
      <protection hidden="1"/>
    </xf>
    <xf numFmtId="0" fontId="9" fillId="0" borderId="0" xfId="0" applyFont="1" applyAlignment="1" applyProtection="1">
      <alignment horizontal="right"/>
      <protection hidden="1"/>
    </xf>
    <xf numFmtId="37" fontId="9" fillId="0" borderId="6" xfId="4" applyNumberFormat="1" applyFont="1" applyBorder="1">
      <alignment horizontal="right" vertical="center"/>
    </xf>
    <xf numFmtId="0" fontId="19" fillId="0" borderId="0" xfId="0" applyFont="1" applyAlignment="1" applyProtection="1">
      <alignment horizontal="right"/>
      <protection hidden="1"/>
    </xf>
    <xf numFmtId="0" fontId="4" fillId="0" borderId="0" xfId="0" applyFont="1" applyAlignment="1" applyProtection="1">
      <alignment horizontal="right"/>
      <protection hidden="1"/>
    </xf>
    <xf numFmtId="0" fontId="4" fillId="0" borderId="0" xfId="0" applyFont="1"/>
    <xf numFmtId="37" fontId="10" fillId="0" borderId="0" xfId="0" applyNumberFormat="1" applyFont="1" applyAlignment="1" applyProtection="1">
      <alignment horizontal="right"/>
      <protection hidden="1"/>
    </xf>
    <xf numFmtId="166" fontId="9" fillId="0" borderId="0" xfId="0" applyNumberFormat="1" applyFont="1" applyAlignment="1" applyProtection="1">
      <alignment horizontal="right" vertical="center"/>
      <protection hidden="1"/>
    </xf>
    <xf numFmtId="0" fontId="11" fillId="0" borderId="0" xfId="0" applyFont="1" applyAlignment="1" applyProtection="1">
      <alignment vertical="center"/>
      <protection hidden="1"/>
    </xf>
    <xf numFmtId="0" fontId="7" fillId="0" borderId="9" xfId="0" applyFont="1" applyBorder="1" applyProtection="1">
      <protection hidden="1"/>
    </xf>
    <xf numFmtId="0" fontId="20" fillId="0" borderId="0" xfId="0" applyFont="1" applyAlignment="1" applyProtection="1">
      <alignment horizontal="right"/>
      <protection hidden="1"/>
    </xf>
    <xf numFmtId="0" fontId="10" fillId="0" borderId="0" xfId="0" applyFont="1" applyAlignment="1" applyProtection="1">
      <alignment horizontal="right"/>
      <protection hidden="1"/>
    </xf>
    <xf numFmtId="0" fontId="11" fillId="0" borderId="0" xfId="0" applyFont="1" applyAlignment="1" applyProtection="1">
      <alignment vertical="center" wrapText="1"/>
      <protection hidden="1"/>
    </xf>
    <xf numFmtId="0" fontId="7" fillId="0" borderId="0" xfId="0" applyFont="1" applyAlignment="1" applyProtection="1">
      <alignment vertical="center"/>
      <protection hidden="1"/>
    </xf>
    <xf numFmtId="0" fontId="32" fillId="0" borderId="0" xfId="0" applyFont="1" applyAlignment="1" applyProtection="1">
      <alignment vertical="center"/>
      <protection hidden="1"/>
    </xf>
    <xf numFmtId="0" fontId="0" fillId="0" borderId="0" xfId="0" applyAlignment="1" applyProtection="1">
      <alignment vertical="center"/>
      <protection hidden="1"/>
    </xf>
    <xf numFmtId="37" fontId="7" fillId="0" borderId="0" xfId="0" applyNumberFormat="1" applyFont="1" applyAlignment="1" applyProtection="1">
      <alignment vertical="center"/>
      <protection hidden="1"/>
    </xf>
    <xf numFmtId="164" fontId="4" fillId="0" borderId="0" xfId="2" applyNumberFormat="1" applyFont="1" applyFill="1" applyBorder="1"/>
    <xf numFmtId="0" fontId="7" fillId="0" borderId="16" xfId="0" applyFont="1" applyBorder="1" applyAlignment="1" applyProtection="1">
      <alignment horizontal="left" wrapText="1"/>
      <protection hidden="1"/>
    </xf>
    <xf numFmtId="0" fontId="11" fillId="0" borderId="16" xfId="0" applyFont="1" applyBorder="1" applyAlignment="1" applyProtection="1">
      <alignment vertical="center" wrapText="1"/>
      <protection hidden="1"/>
    </xf>
    <xf numFmtId="0" fontId="7" fillId="0" borderId="16" xfId="0" applyFont="1" applyBorder="1" applyAlignment="1" applyProtection="1">
      <alignment vertical="center"/>
      <protection hidden="1"/>
    </xf>
    <xf numFmtId="37" fontId="9" fillId="0" borderId="16" xfId="0" applyNumberFormat="1" applyFont="1" applyBorder="1" applyAlignment="1" applyProtection="1">
      <alignment vertical="center"/>
      <protection hidden="1"/>
    </xf>
    <xf numFmtId="0" fontId="4" fillId="0" borderId="20" xfId="0" applyFont="1" applyBorder="1"/>
    <xf numFmtId="37" fontId="10" fillId="0" borderId="21" xfId="0" applyNumberFormat="1" applyFont="1" applyBorder="1" applyProtection="1">
      <protection hidden="1"/>
    </xf>
    <xf numFmtId="0" fontId="11" fillId="0" borderId="0" xfId="0" applyFont="1" applyAlignment="1">
      <alignment wrapText="1"/>
    </xf>
    <xf numFmtId="0" fontId="0" fillId="0" borderId="0" xfId="0" applyAlignment="1">
      <alignment wrapText="1"/>
    </xf>
    <xf numFmtId="0" fontId="6" fillId="0" borderId="5" xfId="0" applyFont="1" applyBorder="1" applyProtection="1">
      <protection hidden="1"/>
    </xf>
    <xf numFmtId="0" fontId="7" fillId="0" borderId="25" xfId="0" applyFont="1" applyBorder="1" applyAlignment="1" applyProtection="1">
      <alignment horizontal="left"/>
      <protection hidden="1"/>
    </xf>
    <xf numFmtId="0" fontId="7" fillId="0" borderId="16" xfId="0" applyFont="1" applyBorder="1" applyAlignment="1" applyProtection="1">
      <alignment horizontal="left"/>
      <protection hidden="1"/>
    </xf>
    <xf numFmtId="0" fontId="7" fillId="0" borderId="27" xfId="0" applyFont="1" applyBorder="1" applyAlignment="1" applyProtection="1">
      <alignment horizontal="left"/>
      <protection hidden="1"/>
    </xf>
    <xf numFmtId="0" fontId="6" fillId="0" borderId="26" xfId="0" applyFont="1" applyBorder="1" applyProtection="1">
      <protection hidden="1"/>
    </xf>
    <xf numFmtId="165" fontId="8" fillId="0" borderId="0" xfId="0" applyNumberFormat="1" applyFont="1" applyAlignment="1" applyProtection="1">
      <alignment horizontal="right"/>
      <protection hidden="1"/>
    </xf>
    <xf numFmtId="0" fontId="5" fillId="0" borderId="0" xfId="0" applyFont="1" applyProtection="1">
      <protection hidden="1"/>
    </xf>
    <xf numFmtId="0" fontId="6" fillId="0" borderId="0" xfId="0" applyFont="1" applyAlignment="1" applyProtection="1">
      <alignment horizontal="left"/>
      <protection hidden="1"/>
    </xf>
    <xf numFmtId="0" fontId="7" fillId="0" borderId="0" xfId="0" applyFont="1" applyAlignment="1" applyProtection="1">
      <alignment horizontal="left" indent="1"/>
      <protection hidden="1"/>
    </xf>
    <xf numFmtId="0" fontId="7" fillId="0" borderId="0" xfId="0" applyFont="1" applyAlignment="1" applyProtection="1">
      <alignment horizontal="left"/>
      <protection hidden="1"/>
    </xf>
    <xf numFmtId="0" fontId="6" fillId="0" borderId="19" xfId="0" applyFont="1" applyBorder="1" applyProtection="1">
      <protection hidden="1"/>
    </xf>
    <xf numFmtId="0" fontId="6" fillId="0" borderId="20" xfId="0" applyFont="1" applyBorder="1" applyAlignment="1" applyProtection="1">
      <alignment horizontal="center"/>
      <protection hidden="1"/>
    </xf>
    <xf numFmtId="165" fontId="8" fillId="0" borderId="20" xfId="0" applyNumberFormat="1" applyFont="1" applyBorder="1" applyAlignment="1" applyProtection="1">
      <alignment horizontal="right"/>
      <protection hidden="1"/>
    </xf>
    <xf numFmtId="0" fontId="6" fillId="0" borderId="21" xfId="0" applyFont="1" applyBorder="1" applyProtection="1">
      <protection hidden="1"/>
    </xf>
    <xf numFmtId="0" fontId="6" fillId="0" borderId="5" xfId="0" applyFont="1" applyBorder="1" applyAlignment="1" applyProtection="1">
      <alignment horizontal="right"/>
      <protection hidden="1"/>
    </xf>
    <xf numFmtId="0" fontId="20" fillId="0" borderId="5" xfId="0" applyFont="1" applyBorder="1" applyAlignment="1" applyProtection="1">
      <alignment horizontal="right"/>
      <protection hidden="1"/>
    </xf>
    <xf numFmtId="165" fontId="8" fillId="0" borderId="5" xfId="0" applyNumberFormat="1" applyFont="1" applyBorder="1" applyAlignment="1" applyProtection="1">
      <alignment horizontal="right"/>
      <protection hidden="1"/>
    </xf>
    <xf numFmtId="165" fontId="8" fillId="0" borderId="22" xfId="0" applyNumberFormat="1" applyFont="1" applyBorder="1" applyAlignment="1" applyProtection="1">
      <alignment horizontal="right"/>
      <protection hidden="1"/>
    </xf>
    <xf numFmtId="0" fontId="7" fillId="0" borderId="16" xfId="0" applyFont="1" applyBorder="1" applyAlignment="1" applyProtection="1">
      <alignment horizontal="left" indent="3"/>
      <protection hidden="1"/>
    </xf>
    <xf numFmtId="0" fontId="6" fillId="5" borderId="18" xfId="0" applyFont="1" applyFill="1" applyBorder="1" applyAlignment="1" applyProtection="1">
      <alignment horizontal="center"/>
      <protection hidden="1"/>
    </xf>
    <xf numFmtId="166" fontId="9" fillId="0" borderId="20" xfId="0" quotePrefix="1" applyNumberFormat="1" applyFont="1" applyBorder="1" applyAlignment="1" applyProtection="1">
      <alignment horizontal="right"/>
      <protection hidden="1"/>
    </xf>
    <xf numFmtId="166" fontId="8" fillId="0" borderId="5" xfId="0" quotePrefix="1" applyNumberFormat="1" applyFont="1" applyBorder="1" applyAlignment="1" applyProtection="1">
      <alignment horizontal="right"/>
      <protection hidden="1"/>
    </xf>
    <xf numFmtId="166" fontId="8" fillId="0" borderId="22" xfId="0" quotePrefix="1" applyNumberFormat="1" applyFont="1" applyBorder="1" applyAlignment="1" applyProtection="1">
      <alignment horizontal="right"/>
      <protection hidden="1"/>
    </xf>
    <xf numFmtId="0" fontId="36" fillId="5" borderId="17" xfId="0" applyFont="1" applyFill="1" applyBorder="1" applyProtection="1">
      <protection hidden="1"/>
    </xf>
    <xf numFmtId="0" fontId="36" fillId="5" borderId="10" xfId="0" applyFont="1" applyFill="1" applyBorder="1" applyAlignment="1" applyProtection="1">
      <alignment horizontal="center"/>
      <protection hidden="1"/>
    </xf>
    <xf numFmtId="0" fontId="36" fillId="5" borderId="18" xfId="0" applyFont="1" applyFill="1" applyBorder="1" applyAlignment="1" applyProtection="1">
      <alignment horizontal="center"/>
      <protection hidden="1"/>
    </xf>
    <xf numFmtId="0" fontId="7" fillId="0" borderId="25" xfId="0" applyFont="1" applyBorder="1" applyAlignment="1" applyProtection="1">
      <alignment horizontal="left" indent="1"/>
      <protection hidden="1"/>
    </xf>
    <xf numFmtId="0" fontId="7" fillId="0" borderId="0" xfId="0" applyFont="1" applyAlignment="1" applyProtection="1">
      <alignment horizontal="left" wrapText="1"/>
      <protection hidden="1"/>
    </xf>
    <xf numFmtId="166" fontId="8" fillId="0" borderId="0" xfId="0" applyNumberFormat="1" applyFont="1" applyAlignment="1" applyProtection="1">
      <alignment horizontal="right"/>
      <protection hidden="1"/>
    </xf>
    <xf numFmtId="37" fontId="8" fillId="0" borderId="6" xfId="3" applyNumberFormat="1" applyFont="1" applyFill="1" applyBorder="1" applyProtection="1">
      <alignment horizontal="right" vertical="center"/>
    </xf>
    <xf numFmtId="0" fontId="8" fillId="0" borderId="0" xfId="0" applyFont="1" applyAlignment="1" applyProtection="1">
      <alignment horizontal="right"/>
      <protection hidden="1"/>
    </xf>
    <xf numFmtId="37" fontId="9" fillId="0" borderId="6" xfId="0" applyNumberFormat="1" applyFont="1" applyBorder="1" applyAlignment="1" applyProtection="1">
      <alignment horizontal="right"/>
      <protection hidden="1"/>
    </xf>
    <xf numFmtId="166" fontId="9" fillId="0" borderId="0" xfId="0" applyNumberFormat="1" applyFont="1" applyAlignment="1" applyProtection="1">
      <alignment horizontal="right"/>
      <protection hidden="1"/>
    </xf>
    <xf numFmtId="37" fontId="7" fillId="0" borderId="16" xfId="0" applyNumberFormat="1" applyFont="1" applyBorder="1" applyAlignment="1" applyProtection="1">
      <alignment vertical="center"/>
      <protection hidden="1"/>
    </xf>
    <xf numFmtId="0" fontId="9" fillId="0" borderId="0" xfId="0" applyFont="1" applyAlignment="1" applyProtection="1">
      <alignment vertical="center"/>
      <protection hidden="1"/>
    </xf>
    <xf numFmtId="0" fontId="11" fillId="0" borderId="3" xfId="0" applyFont="1" applyBorder="1" applyAlignment="1" applyProtection="1">
      <alignment vertical="center"/>
      <protection hidden="1"/>
    </xf>
    <xf numFmtId="166" fontId="8" fillId="0" borderId="19" xfId="0" applyNumberFormat="1" applyFont="1" applyBorder="1" applyAlignment="1" applyProtection="1">
      <alignment horizontal="right"/>
      <protection hidden="1"/>
    </xf>
    <xf numFmtId="166" fontId="9" fillId="0" borderId="19" xfId="0" applyNumberFormat="1" applyFont="1" applyBorder="1" applyAlignment="1" applyProtection="1">
      <alignment horizontal="right"/>
      <protection hidden="1"/>
    </xf>
    <xf numFmtId="37" fontId="10" fillId="0" borderId="19" xfId="0" applyNumberFormat="1" applyFont="1" applyBorder="1" applyProtection="1">
      <protection hidden="1"/>
    </xf>
    <xf numFmtId="166" fontId="9" fillId="0" borderId="19" xfId="0" applyNumberFormat="1" applyFont="1" applyBorder="1" applyAlignment="1" applyProtection="1">
      <alignment horizontal="right" vertical="center"/>
      <protection hidden="1"/>
    </xf>
    <xf numFmtId="0" fontId="7" fillId="0" borderId="5" xfId="0" applyFont="1" applyBorder="1" applyProtection="1">
      <protection hidden="1"/>
    </xf>
    <xf numFmtId="0" fontId="11" fillId="0" borderId="0" xfId="0" applyFont="1" applyAlignment="1" applyProtection="1">
      <alignment wrapText="1"/>
      <protection hidden="1"/>
    </xf>
    <xf numFmtId="0" fontId="11" fillId="0" borderId="16" xfId="0" applyFont="1" applyBorder="1" applyAlignment="1" applyProtection="1">
      <alignment wrapText="1"/>
      <protection hidden="1"/>
    </xf>
    <xf numFmtId="0" fontId="7" fillId="0" borderId="16" xfId="0" applyFont="1" applyBorder="1" applyProtection="1">
      <protection hidden="1"/>
    </xf>
    <xf numFmtId="169" fontId="8" fillId="0" borderId="0" xfId="0" applyNumberFormat="1" applyFont="1" applyAlignment="1">
      <alignment horizontal="right"/>
    </xf>
    <xf numFmtId="3" fontId="7" fillId="0" borderId="0" xfId="0" applyNumberFormat="1" applyFont="1" applyAlignment="1">
      <alignment horizontal="right"/>
    </xf>
    <xf numFmtId="0" fontId="19" fillId="0" borderId="0" xfId="0" applyFont="1"/>
    <xf numFmtId="0" fontId="7" fillId="0" borderId="8" xfId="0" applyFont="1" applyBorder="1" applyAlignment="1">
      <alignment horizontal="left"/>
    </xf>
    <xf numFmtId="0" fontId="7" fillId="0" borderId="16" xfId="0" applyFont="1" applyBorder="1" applyAlignment="1">
      <alignment wrapText="1"/>
    </xf>
    <xf numFmtId="0" fontId="0" fillId="5" borderId="17" xfId="0" applyFill="1" applyBorder="1"/>
    <xf numFmtId="0" fontId="7" fillId="0" borderId="27" xfId="0" applyFont="1" applyBorder="1" applyAlignment="1">
      <alignment wrapText="1"/>
    </xf>
    <xf numFmtId="0" fontId="6" fillId="0" borderId="6" xfId="0" applyFont="1" applyBorder="1" applyAlignment="1">
      <alignment wrapText="1"/>
    </xf>
    <xf numFmtId="0" fontId="6" fillId="0" borderId="0" xfId="0" applyFont="1" applyAlignment="1">
      <alignment horizontal="left" wrapText="1"/>
    </xf>
    <xf numFmtId="0" fontId="17" fillId="0" borderId="0" xfId="0" applyFont="1"/>
    <xf numFmtId="0" fontId="18" fillId="0" borderId="0" xfId="0" applyFont="1"/>
    <xf numFmtId="170" fontId="7" fillId="0" borderId="6" xfId="0" applyNumberFormat="1" applyFont="1" applyBorder="1"/>
    <xf numFmtId="170" fontId="7" fillId="0" borderId="5" xfId="0" applyNumberFormat="1" applyFont="1" applyBorder="1" applyAlignment="1">
      <alignment wrapText="1"/>
    </xf>
    <xf numFmtId="170" fontId="7" fillId="0" borderId="23" xfId="0" applyNumberFormat="1" applyFont="1" applyBorder="1"/>
    <xf numFmtId="0" fontId="7" fillId="0" borderId="0" xfId="0" applyFont="1" applyAlignment="1">
      <alignment horizontal="right"/>
    </xf>
    <xf numFmtId="0" fontId="0" fillId="0" borderId="0" xfId="0" applyAlignment="1">
      <alignment horizontal="right"/>
    </xf>
    <xf numFmtId="0" fontId="13" fillId="0" borderId="0" xfId="0" applyFont="1"/>
    <xf numFmtId="0" fontId="12" fillId="0" borderId="0" xfId="0" applyFont="1" applyAlignment="1">
      <alignment horizontal="center"/>
    </xf>
    <xf numFmtId="3" fontId="9" fillId="0" borderId="16" xfId="0" applyNumberFormat="1" applyFont="1" applyBorder="1" applyAlignment="1">
      <alignment horizontal="right"/>
    </xf>
    <xf numFmtId="0" fontId="9" fillId="0" borderId="0" xfId="0" applyFont="1" applyAlignment="1">
      <alignment horizontal="left" wrapText="1"/>
    </xf>
    <xf numFmtId="0" fontId="9" fillId="0" borderId="0" xfId="0" applyFont="1" applyAlignment="1">
      <alignment horizontal="left" wrapText="1" indent="3"/>
    </xf>
    <xf numFmtId="0" fontId="6" fillId="0" borderId="15" xfId="0" applyFont="1" applyBorder="1" applyAlignment="1">
      <alignment horizontal="left" wrapText="1"/>
    </xf>
    <xf numFmtId="0" fontId="9" fillId="0" borderId="23" xfId="0" applyFont="1" applyBorder="1" applyAlignment="1">
      <alignment horizontal="left" wrapText="1" indent="3"/>
    </xf>
    <xf numFmtId="0" fontId="6" fillId="0" borderId="14" xfId="0" applyFont="1" applyBorder="1" applyAlignment="1">
      <alignment horizontal="left" wrapText="1"/>
    </xf>
    <xf numFmtId="0" fontId="7" fillId="0" borderId="29" xfId="0" applyFont="1" applyBorder="1" applyAlignment="1">
      <alignment horizontal="left" wrapText="1"/>
    </xf>
    <xf numFmtId="0" fontId="0" fillId="0" borderId="0" xfId="0" applyAlignment="1">
      <alignment horizontal="center"/>
    </xf>
    <xf numFmtId="3" fontId="7" fillId="0" borderId="0" xfId="0" applyNumberFormat="1" applyFont="1" applyAlignment="1">
      <alignment horizontal="right" wrapText="1"/>
    </xf>
    <xf numFmtId="0" fontId="7" fillId="0" borderId="0" xfId="0" applyFont="1" applyAlignment="1">
      <alignment horizontal="right" wrapText="1"/>
    </xf>
    <xf numFmtId="0" fontId="7" fillId="0" borderId="0" xfId="0" applyFont="1" applyAlignment="1">
      <alignment horizontal="center" wrapText="1"/>
    </xf>
    <xf numFmtId="0" fontId="6" fillId="0" borderId="0" xfId="0" applyFont="1" applyAlignment="1">
      <alignment horizontal="right" wrapText="1"/>
    </xf>
    <xf numFmtId="0" fontId="6" fillId="0" borderId="0" xfId="0" applyFont="1" applyAlignment="1">
      <alignment horizontal="center" wrapText="1"/>
    </xf>
    <xf numFmtId="165" fontId="7" fillId="0" borderId="0" xfId="0" applyNumberFormat="1" applyFont="1" applyAlignment="1">
      <alignment horizontal="right"/>
    </xf>
    <xf numFmtId="0" fontId="11" fillId="0" borderId="0" xfId="0" applyFont="1" applyAlignment="1">
      <alignment horizontal="center"/>
    </xf>
    <xf numFmtId="0" fontId="6" fillId="0" borderId="15" xfId="0" applyFont="1" applyBorder="1"/>
    <xf numFmtId="0" fontId="7" fillId="0" borderId="15" xfId="0" applyFont="1" applyBorder="1" applyAlignment="1">
      <alignment wrapText="1"/>
    </xf>
    <xf numFmtId="0" fontId="7" fillId="0" borderId="15" xfId="0" applyFont="1" applyBorder="1" applyAlignment="1">
      <alignment horizontal="center"/>
    </xf>
    <xf numFmtId="0" fontId="6" fillId="0" borderId="5" xfId="0" applyFont="1" applyBorder="1"/>
    <xf numFmtId="0" fontId="7" fillId="0" borderId="5" xfId="0" applyFont="1" applyBorder="1" applyAlignment="1">
      <alignment wrapText="1"/>
    </xf>
    <xf numFmtId="3" fontId="7" fillId="0" borderId="5" xfId="0" applyNumberFormat="1" applyFont="1" applyBorder="1" applyAlignment="1">
      <alignment horizontal="right" wrapText="1"/>
    </xf>
    <xf numFmtId="3" fontId="7" fillId="0" borderId="23" xfId="0" applyNumberFormat="1" applyFont="1" applyBorder="1" applyAlignment="1">
      <alignment horizontal="right" wrapText="1"/>
    </xf>
    <xf numFmtId="3" fontId="7" fillId="0" borderId="16" xfId="0" applyNumberFormat="1" applyFont="1" applyBorder="1" applyAlignment="1">
      <alignment horizontal="right" wrapText="1"/>
    </xf>
    <xf numFmtId="165" fontId="7" fillId="0" borderId="16" xfId="0" applyNumberFormat="1" applyFont="1" applyBorder="1" applyAlignment="1">
      <alignment horizontal="right" wrapText="1"/>
    </xf>
    <xf numFmtId="0" fontId="26" fillId="0" borderId="8" xfId="0" applyFont="1" applyBorder="1" applyAlignment="1">
      <alignment horizontal="left" vertical="top" wrapText="1"/>
    </xf>
    <xf numFmtId="0" fontId="26" fillId="0" borderId="0" xfId="0" applyFont="1" applyAlignment="1">
      <alignment horizontal="left" vertical="top" wrapText="1"/>
    </xf>
    <xf numFmtId="0" fontId="6" fillId="0" borderId="0" xfId="0" applyFont="1" applyAlignment="1">
      <alignment horizontal="left" vertical="top" wrapText="1"/>
    </xf>
    <xf numFmtId="0" fontId="26" fillId="0" borderId="5" xfId="0" applyFont="1" applyBorder="1" applyAlignment="1">
      <alignment horizontal="left" vertical="top" wrapText="1" indent="1"/>
    </xf>
    <xf numFmtId="0" fontId="8" fillId="0" borderId="0" xfId="0" applyFont="1" applyAlignment="1">
      <alignment horizontal="left" vertical="top" wrapText="1"/>
    </xf>
    <xf numFmtId="0" fontId="6" fillId="0" borderId="8" xfId="0" applyFont="1" applyBorder="1" applyAlignment="1">
      <alignment horizontal="left" vertical="top" wrapText="1"/>
    </xf>
    <xf numFmtId="0" fontId="24" fillId="0" borderId="25" xfId="0" applyFont="1" applyBorder="1" applyAlignment="1">
      <alignment horizontal="left" vertical="top" wrapText="1" indent="2"/>
    </xf>
    <xf numFmtId="0" fontId="24" fillId="0" borderId="16" xfId="0" applyFont="1" applyBorder="1" applyAlignment="1">
      <alignment horizontal="left" vertical="top" wrapText="1" indent="2"/>
    </xf>
    <xf numFmtId="0" fontId="0" fillId="2" borderId="5" xfId="0" applyFill="1" applyBorder="1" applyAlignment="1">
      <alignment vertical="center"/>
    </xf>
    <xf numFmtId="0" fontId="0" fillId="2" borderId="0" xfId="0" applyFill="1" applyAlignment="1">
      <alignment vertical="center"/>
    </xf>
    <xf numFmtId="0" fontId="0" fillId="2" borderId="10" xfId="0" applyFill="1" applyBorder="1" applyAlignment="1">
      <alignment vertical="center"/>
    </xf>
    <xf numFmtId="169" fontId="19" fillId="0" borderId="0" xfId="0" applyNumberFormat="1" applyFont="1" applyAlignment="1">
      <alignment horizontal="right"/>
    </xf>
    <xf numFmtId="3" fontId="8" fillId="0" borderId="0" xfId="0" applyNumberFormat="1" applyFont="1" applyAlignment="1">
      <alignment horizontal="right"/>
    </xf>
    <xf numFmtId="169" fontId="9" fillId="0" borderId="0" xfId="0" applyNumberFormat="1" applyFont="1" applyAlignment="1">
      <alignment horizontal="right"/>
    </xf>
    <xf numFmtId="3" fontId="9" fillId="0" borderId="27" xfId="0" applyNumberFormat="1" applyFont="1" applyBorder="1" applyAlignment="1">
      <alignment horizontal="right"/>
    </xf>
    <xf numFmtId="3" fontId="8" fillId="0" borderId="6" xfId="0" applyNumberFormat="1" applyFont="1" applyBorder="1" applyAlignment="1">
      <alignment horizontal="right"/>
    </xf>
    <xf numFmtId="3" fontId="9" fillId="0" borderId="6" xfId="0" applyNumberFormat="1" applyFont="1" applyBorder="1" applyAlignment="1">
      <alignment horizontal="right"/>
    </xf>
    <xf numFmtId="167" fontId="9" fillId="0" borderId="23" xfId="0" applyNumberFormat="1" applyFont="1" applyBorder="1" applyAlignment="1">
      <alignment horizontal="right"/>
    </xf>
    <xf numFmtId="3" fontId="9" fillId="0" borderId="23" xfId="0" applyNumberFormat="1" applyFont="1" applyBorder="1" applyAlignment="1">
      <alignment horizontal="right"/>
    </xf>
    <xf numFmtId="3" fontId="19" fillId="0" borderId="0" xfId="0" applyNumberFormat="1" applyFont="1" applyAlignment="1">
      <alignment horizontal="right"/>
    </xf>
    <xf numFmtId="0" fontId="19" fillId="0" borderId="0" xfId="0" applyFont="1" applyAlignment="1">
      <alignment horizontal="right"/>
    </xf>
    <xf numFmtId="3" fontId="6" fillId="0" borderId="15" xfId="0" applyNumberFormat="1" applyFont="1" applyBorder="1" applyAlignment="1">
      <alignment horizontal="right"/>
    </xf>
    <xf numFmtId="0" fontId="6" fillId="0" borderId="0" xfId="0" applyFont="1" applyAlignment="1">
      <alignment horizontal="right"/>
    </xf>
    <xf numFmtId="3" fontId="7" fillId="0" borderId="15" xfId="0" applyNumberFormat="1" applyFont="1" applyBorder="1" applyAlignment="1">
      <alignment horizontal="right"/>
    </xf>
    <xf numFmtId="3" fontId="9" fillId="0" borderId="28" xfId="0" applyNumberFormat="1" applyFont="1" applyBorder="1" applyAlignment="1">
      <alignment horizontal="right"/>
    </xf>
    <xf numFmtId="0" fontId="23" fillId="0" borderId="0" xfId="0" applyFont="1" applyAlignment="1">
      <alignment horizontal="right" vertical="center"/>
    </xf>
    <xf numFmtId="3" fontId="7" fillId="0" borderId="28" xfId="0" applyNumberFormat="1" applyFont="1" applyBorder="1" applyAlignment="1">
      <alignment horizontal="right"/>
    </xf>
    <xf numFmtId="0" fontId="9" fillId="0" borderId="0" xfId="0" applyFont="1" applyAlignment="1">
      <alignment horizontal="right"/>
    </xf>
    <xf numFmtId="3" fontId="9" fillId="0" borderId="0" xfId="0" applyNumberFormat="1" applyFont="1" applyAlignment="1">
      <alignment horizontal="right"/>
    </xf>
    <xf numFmtId="3" fontId="8" fillId="0" borderId="14" xfId="0" applyNumberFormat="1" applyFont="1" applyBorder="1" applyAlignment="1">
      <alignment horizontal="right"/>
    </xf>
    <xf numFmtId="0" fontId="8" fillId="0" borderId="0" xfId="0" applyFont="1" applyAlignment="1">
      <alignment horizontal="right"/>
    </xf>
    <xf numFmtId="3" fontId="9" fillId="0" borderId="14" xfId="0" applyNumberFormat="1" applyFont="1" applyBorder="1" applyAlignment="1">
      <alignment horizontal="right"/>
    </xf>
    <xf numFmtId="3" fontId="9" fillId="0" borderId="29" xfId="0" applyNumberFormat="1" applyFont="1" applyBorder="1" applyAlignment="1">
      <alignment horizontal="right"/>
    </xf>
    <xf numFmtId="0" fontId="4" fillId="2" borderId="5" xfId="0" applyFont="1" applyFill="1" applyBorder="1" applyAlignment="1">
      <alignment horizontal="left" vertical="center"/>
    </xf>
    <xf numFmtId="0" fontId="4" fillId="2" borderId="0" xfId="0" applyFont="1" applyFill="1" applyAlignment="1">
      <alignment horizontal="left" vertical="center"/>
    </xf>
    <xf numFmtId="0" fontId="4" fillId="2" borderId="10" xfId="0" applyFont="1" applyFill="1" applyBorder="1" applyAlignment="1">
      <alignment horizontal="left" vertical="center"/>
    </xf>
    <xf numFmtId="0" fontId="4" fillId="2" borderId="10" xfId="0" applyFont="1" applyFill="1" applyBorder="1" applyAlignment="1">
      <alignment vertical="center"/>
    </xf>
    <xf numFmtId="0" fontId="0" fillId="5" borderId="18" xfId="0" applyFill="1" applyBorder="1"/>
    <xf numFmtId="172" fontId="9" fillId="0" borderId="16" xfId="0" quotePrefix="1" applyNumberFormat="1" applyFont="1" applyBorder="1" applyAlignment="1" applyProtection="1">
      <alignment horizontal="right" vertical="center"/>
      <protection hidden="1"/>
    </xf>
    <xf numFmtId="9" fontId="6" fillId="0" borderId="0" xfId="2" applyFont="1" applyFill="1" applyBorder="1" applyAlignment="1" applyProtection="1">
      <alignment horizontal="right"/>
      <protection hidden="1"/>
    </xf>
    <xf numFmtId="10" fontId="6" fillId="0" borderId="0" xfId="2" applyNumberFormat="1" applyFont="1" applyFill="1" applyBorder="1" applyAlignment="1" applyProtection="1">
      <alignment horizontal="right"/>
      <protection hidden="1"/>
    </xf>
    <xf numFmtId="9" fontId="9" fillId="0" borderId="0" xfId="2" applyFont="1" applyFill="1" applyBorder="1" applyAlignment="1" applyProtection="1">
      <alignment horizontal="right"/>
      <protection hidden="1"/>
    </xf>
    <xf numFmtId="174" fontId="7" fillId="0" borderId="0" xfId="0" applyNumberFormat="1" applyFont="1" applyAlignment="1" applyProtection="1">
      <alignment horizontal="right"/>
      <protection hidden="1"/>
    </xf>
    <xf numFmtId="166" fontId="7" fillId="0" borderId="0" xfId="0" applyNumberFormat="1" applyFont="1" applyAlignment="1" applyProtection="1">
      <alignment horizontal="right"/>
      <protection hidden="1"/>
    </xf>
    <xf numFmtId="175" fontId="9" fillId="0" borderId="6" xfId="0" applyNumberFormat="1" applyFont="1" applyBorder="1" applyAlignment="1" applyProtection="1">
      <alignment horizontal="right"/>
      <protection hidden="1"/>
    </xf>
    <xf numFmtId="165" fontId="9" fillId="0" borderId="16" xfId="2" applyNumberFormat="1" applyFont="1" applyFill="1" applyBorder="1" applyAlignment="1">
      <alignment horizontal="right"/>
    </xf>
    <xf numFmtId="172" fontId="9" fillId="0" borderId="27" xfId="0" applyNumberFormat="1" applyFont="1" applyBorder="1" applyAlignment="1">
      <alignment horizontal="right"/>
    </xf>
    <xf numFmtId="172" fontId="8" fillId="0" borderId="6" xfId="0" applyNumberFormat="1" applyFont="1" applyBorder="1" applyAlignment="1">
      <alignment horizontal="right"/>
    </xf>
    <xf numFmtId="172" fontId="9" fillId="0" borderId="23" xfId="0" quotePrefix="1" applyNumberFormat="1" applyFont="1" applyBorder="1" applyAlignment="1">
      <alignment horizontal="right"/>
    </xf>
    <xf numFmtId="172" fontId="9" fillId="0" borderId="16" xfId="0" applyNumberFormat="1" applyFont="1" applyBorder="1" applyAlignment="1">
      <alignment horizontal="right"/>
    </xf>
    <xf numFmtId="172" fontId="8" fillId="0" borderId="6" xfId="0" quotePrefix="1" applyNumberFormat="1" applyFont="1" applyBorder="1" applyAlignment="1">
      <alignment horizontal="right"/>
    </xf>
    <xf numFmtId="172" fontId="9" fillId="0" borderId="0" xfId="0" applyNumberFormat="1" applyFont="1" applyAlignment="1">
      <alignment wrapText="1"/>
    </xf>
    <xf numFmtId="170" fontId="8" fillId="0" borderId="5" xfId="0" applyNumberFormat="1" applyFont="1" applyBorder="1" applyAlignment="1">
      <alignment wrapText="1"/>
    </xf>
    <xf numFmtId="172" fontId="8" fillId="0" borderId="5" xfId="0" quotePrefix="1" applyNumberFormat="1" applyFont="1" applyBorder="1" applyAlignment="1">
      <alignment horizontal="right" wrapText="1"/>
    </xf>
    <xf numFmtId="170" fontId="9" fillId="0" borderId="23" xfId="0" applyNumberFormat="1" applyFont="1" applyBorder="1"/>
    <xf numFmtId="172" fontId="9" fillId="0" borderId="23" xfId="0" applyNumberFormat="1" applyFont="1" applyBorder="1"/>
    <xf numFmtId="170" fontId="9" fillId="0" borderId="16" xfId="0" applyNumberFormat="1" applyFont="1" applyBorder="1"/>
    <xf numFmtId="172" fontId="9" fillId="0" borderId="23" xfId="0" applyNumberFormat="1" applyFont="1" applyBorder="1" applyAlignment="1">
      <alignment horizontal="right"/>
    </xf>
    <xf numFmtId="172" fontId="9" fillId="0" borderId="0" xfId="0" applyNumberFormat="1" applyFont="1" applyAlignment="1">
      <alignment horizontal="right" wrapText="1"/>
    </xf>
    <xf numFmtId="0" fontId="9" fillId="0" borderId="0" xfId="0" applyFont="1"/>
    <xf numFmtId="172" fontId="9" fillId="0" borderId="0" xfId="0" applyNumberFormat="1" applyFont="1"/>
    <xf numFmtId="0" fontId="28" fillId="2" borderId="0" xfId="0" applyFont="1" applyFill="1"/>
    <xf numFmtId="172" fontId="6" fillId="2" borderId="15" xfId="2" applyNumberFormat="1" applyFont="1" applyFill="1" applyBorder="1" applyAlignment="1">
      <alignment horizontal="right"/>
    </xf>
    <xf numFmtId="164" fontId="7" fillId="2" borderId="0" xfId="2" applyNumberFormat="1" applyFont="1" applyFill="1" applyBorder="1" applyAlignment="1">
      <alignment horizontal="right"/>
    </xf>
    <xf numFmtId="0" fontId="11" fillId="2" borderId="0" xfId="0" applyFont="1" applyFill="1" applyAlignment="1" applyProtection="1">
      <alignment vertical="center" wrapText="1"/>
      <protection hidden="1"/>
    </xf>
    <xf numFmtId="0" fontId="7" fillId="2" borderId="0" xfId="0" applyFont="1" applyFill="1" applyAlignment="1" applyProtection="1">
      <alignment vertical="center"/>
      <protection hidden="1"/>
    </xf>
    <xf numFmtId="37" fontId="9" fillId="2" borderId="0" xfId="0" applyNumberFormat="1" applyFont="1" applyFill="1" applyAlignment="1" applyProtection="1">
      <alignment vertical="center"/>
      <protection hidden="1"/>
    </xf>
    <xf numFmtId="0" fontId="32" fillId="2" borderId="0" xfId="0" applyFont="1" applyFill="1" applyAlignment="1" applyProtection="1">
      <alignment vertical="center"/>
      <protection hidden="1"/>
    </xf>
    <xf numFmtId="166" fontId="32" fillId="2" borderId="0" xfId="0" applyNumberFormat="1" applyFont="1" applyFill="1" applyAlignment="1" applyProtection="1">
      <alignment horizontal="right" vertical="center"/>
      <protection hidden="1"/>
    </xf>
    <xf numFmtId="0" fontId="11" fillId="2" borderId="16" xfId="0" applyFont="1" applyFill="1" applyBorder="1" applyAlignment="1" applyProtection="1">
      <alignment vertical="center" wrapText="1"/>
      <protection hidden="1"/>
    </xf>
    <xf numFmtId="0" fontId="7" fillId="2" borderId="16" xfId="0" applyFont="1" applyFill="1" applyBorder="1" applyAlignment="1" applyProtection="1">
      <alignment vertical="center"/>
      <protection hidden="1"/>
    </xf>
    <xf numFmtId="166" fontId="9" fillId="2" borderId="16" xfId="0" applyNumberFormat="1" applyFont="1" applyFill="1" applyBorder="1" applyAlignment="1" applyProtection="1">
      <alignment horizontal="right" vertical="center"/>
      <protection hidden="1"/>
    </xf>
    <xf numFmtId="166" fontId="9" fillId="2" borderId="16" xfId="0" applyNumberFormat="1" applyFont="1" applyFill="1" applyBorder="1" applyAlignment="1" applyProtection="1">
      <alignment vertical="center"/>
      <protection hidden="1"/>
    </xf>
    <xf numFmtId="0" fontId="39" fillId="5" borderId="24" xfId="0" applyFont="1" applyFill="1" applyBorder="1" applyAlignment="1">
      <alignment horizontal="center"/>
    </xf>
    <xf numFmtId="0" fontId="0" fillId="0" borderId="19" xfId="0" applyBorder="1"/>
    <xf numFmtId="0" fontId="0" fillId="0" borderId="5" xfId="0" applyBorder="1" applyProtection="1">
      <protection hidden="1"/>
    </xf>
    <xf numFmtId="0" fontId="33" fillId="0" borderId="20" xfId="0" applyFont="1" applyBorder="1"/>
    <xf numFmtId="0" fontId="0" fillId="0" borderId="21" xfId="0" applyBorder="1"/>
    <xf numFmtId="0" fontId="0" fillId="0" borderId="5" xfId="0" applyBorder="1"/>
    <xf numFmtId="0" fontId="39" fillId="5" borderId="10" xfId="0" applyFont="1" applyFill="1" applyBorder="1" applyAlignment="1">
      <alignment horizontal="center"/>
    </xf>
    <xf numFmtId="0" fontId="39" fillId="5" borderId="10" xfId="0" applyFont="1" applyFill="1" applyBorder="1" applyAlignment="1">
      <alignment horizontal="right"/>
    </xf>
    <xf numFmtId="0" fontId="0" fillId="0" borderId="19" xfId="0" applyBorder="1" applyAlignment="1">
      <alignment horizontal="right"/>
    </xf>
    <xf numFmtId="0" fontId="0" fillId="0" borderId="20" xfId="0" applyBorder="1" applyAlignment="1">
      <alignment horizontal="right"/>
    </xf>
    <xf numFmtId="0" fontId="0" fillId="0" borderId="21" xfId="0" applyBorder="1" applyAlignment="1">
      <alignment horizontal="right"/>
    </xf>
    <xf numFmtId="0" fontId="0" fillId="0" borderId="5" xfId="0" applyBorder="1" applyAlignment="1">
      <alignment horizontal="right"/>
    </xf>
    <xf numFmtId="0" fontId="0" fillId="0" borderId="22" xfId="0" applyBorder="1" applyAlignment="1">
      <alignment horizontal="right"/>
    </xf>
    <xf numFmtId="166" fontId="7" fillId="0" borderId="25" xfId="0" applyNumberFormat="1" applyFont="1" applyBorder="1" applyAlignment="1" applyProtection="1">
      <alignment horizontal="right"/>
      <protection hidden="1"/>
    </xf>
    <xf numFmtId="166" fontId="7" fillId="0" borderId="26" xfId="0" applyNumberFormat="1" applyFont="1" applyBorder="1" applyAlignment="1" applyProtection="1">
      <alignment horizontal="right"/>
      <protection hidden="1"/>
    </xf>
    <xf numFmtId="176" fontId="9" fillId="0" borderId="16" xfId="0" quotePrefix="1" applyNumberFormat="1" applyFont="1" applyBorder="1" applyAlignment="1" applyProtection="1">
      <alignment horizontal="right"/>
      <protection hidden="1"/>
    </xf>
    <xf numFmtId="0" fontId="6" fillId="0" borderId="8" xfId="0" applyFont="1" applyBorder="1" applyAlignment="1">
      <alignment horizontal="center" vertical="top"/>
    </xf>
    <xf numFmtId="167" fontId="4" fillId="0" borderId="0" xfId="0" applyNumberFormat="1" applyFont="1"/>
    <xf numFmtId="167" fontId="38" fillId="0" borderId="0" xfId="0" applyNumberFormat="1" applyFont="1"/>
    <xf numFmtId="0" fontId="38" fillId="0" borderId="0" xfId="0" applyFont="1"/>
    <xf numFmtId="166" fontId="8" fillId="0" borderId="23" xfId="0" applyNumberFormat="1" applyFont="1" applyBorder="1" applyAlignment="1" applyProtection="1">
      <alignment horizontal="right"/>
      <protection hidden="1"/>
    </xf>
    <xf numFmtId="169" fontId="8" fillId="0" borderId="19" xfId="0" applyNumberFormat="1" applyFont="1" applyBorder="1" applyAlignment="1">
      <alignment horizontal="right"/>
    </xf>
    <xf numFmtId="3" fontId="8" fillId="0" borderId="23" xfId="0" applyNumberFormat="1" applyFont="1" applyBorder="1" applyAlignment="1">
      <alignment wrapText="1"/>
    </xf>
    <xf numFmtId="3" fontId="9" fillId="0" borderId="23" xfId="0" applyNumberFormat="1" applyFont="1" applyBorder="1" applyAlignment="1">
      <alignment wrapText="1"/>
    </xf>
    <xf numFmtId="173" fontId="8" fillId="0" borderId="23" xfId="0" applyNumberFormat="1" applyFont="1" applyBorder="1" applyAlignment="1">
      <alignment horizontal="right"/>
    </xf>
    <xf numFmtId="169" fontId="8" fillId="0" borderId="20" xfId="0" applyNumberFormat="1" applyFont="1" applyBorder="1" applyAlignment="1">
      <alignment horizontal="right"/>
    </xf>
    <xf numFmtId="166" fontId="8" fillId="0" borderId="0" xfId="0" applyNumberFormat="1" applyFont="1" applyAlignment="1">
      <alignment wrapText="1"/>
    </xf>
    <xf numFmtId="3" fontId="8" fillId="0" borderId="0" xfId="0" applyNumberFormat="1" applyFont="1" applyAlignment="1">
      <alignment wrapText="1"/>
    </xf>
    <xf numFmtId="0" fontId="8" fillId="0" borderId="0" xfId="0" applyFont="1" applyAlignment="1">
      <alignment wrapText="1"/>
    </xf>
    <xf numFmtId="167" fontId="8" fillId="0" borderId="23" xfId="0" applyNumberFormat="1" applyFont="1" applyBorder="1" applyAlignment="1">
      <alignment wrapText="1"/>
    </xf>
    <xf numFmtId="167" fontId="9" fillId="0" borderId="23" xfId="0" applyNumberFormat="1" applyFont="1" applyBorder="1" applyAlignment="1">
      <alignment wrapText="1"/>
    </xf>
    <xf numFmtId="173" fontId="8" fillId="0" borderId="23" xfId="0" quotePrefix="1" applyNumberFormat="1" applyFont="1" applyBorder="1" applyAlignment="1">
      <alignment horizontal="right"/>
    </xf>
    <xf numFmtId="167" fontId="8" fillId="0" borderId="0" xfId="0" applyNumberFormat="1" applyFont="1" applyAlignment="1">
      <alignment wrapText="1"/>
    </xf>
    <xf numFmtId="0" fontId="8" fillId="0" borderId="21" xfId="0" applyFont="1" applyBorder="1" applyAlignment="1">
      <alignment horizontal="right" wrapText="1"/>
    </xf>
    <xf numFmtId="165" fontId="8" fillId="0" borderId="5" xfId="0" applyNumberFormat="1" applyFont="1" applyBorder="1" applyAlignment="1">
      <alignment wrapText="1"/>
    </xf>
    <xf numFmtId="0" fontId="20" fillId="0" borderId="5" xfId="0" applyFont="1" applyBorder="1" applyAlignment="1">
      <alignment horizontal="center"/>
    </xf>
    <xf numFmtId="0" fontId="9" fillId="0" borderId="5" xfId="0" applyFont="1" applyBorder="1" applyAlignment="1">
      <alignment wrapText="1"/>
    </xf>
    <xf numFmtId="167" fontId="8" fillId="0" borderId="5" xfId="0" applyNumberFormat="1" applyFont="1" applyBorder="1" applyAlignment="1">
      <alignment horizontal="right" wrapText="1"/>
    </xf>
    <xf numFmtId="167" fontId="8" fillId="0" borderId="22" xfId="0" applyNumberFormat="1" applyFont="1" applyBorder="1" applyAlignment="1">
      <alignment horizontal="right" wrapText="1"/>
    </xf>
    <xf numFmtId="172" fontId="9" fillId="0" borderId="5" xfId="0" applyNumberFormat="1" applyFont="1" applyBorder="1" applyAlignment="1" applyProtection="1">
      <alignment horizontal="right"/>
      <protection hidden="1"/>
    </xf>
    <xf numFmtId="37" fontId="8" fillId="0" borderId="5" xfId="0" applyNumberFormat="1" applyFont="1" applyBorder="1" applyAlignment="1" applyProtection="1">
      <alignment horizontal="right"/>
      <protection hidden="1"/>
    </xf>
    <xf numFmtId="166" fontId="8" fillId="0" borderId="5" xfId="0" applyNumberFormat="1" applyFont="1" applyBorder="1" applyAlignment="1" applyProtection="1">
      <alignment horizontal="right"/>
      <protection hidden="1"/>
    </xf>
    <xf numFmtId="172" fontId="9" fillId="0" borderId="25" xfId="0" applyNumberFormat="1" applyFont="1" applyBorder="1" applyAlignment="1" applyProtection="1">
      <alignment horizontal="right"/>
      <protection hidden="1"/>
    </xf>
    <xf numFmtId="37" fontId="9" fillId="0" borderId="25" xfId="0" applyNumberFormat="1" applyFont="1" applyBorder="1" applyAlignment="1" applyProtection="1">
      <alignment horizontal="right"/>
      <protection hidden="1"/>
    </xf>
    <xf numFmtId="166" fontId="9" fillId="0" borderId="25" xfId="0" applyNumberFormat="1" applyFont="1" applyBorder="1" applyAlignment="1" applyProtection="1">
      <alignment horizontal="right"/>
      <protection hidden="1"/>
    </xf>
    <xf numFmtId="172" fontId="9" fillId="0" borderId="16" xfId="0" applyNumberFormat="1" applyFont="1" applyBorder="1" applyAlignment="1" applyProtection="1">
      <alignment horizontal="right"/>
      <protection hidden="1"/>
    </xf>
    <xf numFmtId="37" fontId="9" fillId="0" borderId="16" xfId="0" applyNumberFormat="1" applyFont="1" applyBorder="1" applyAlignment="1" applyProtection="1">
      <alignment horizontal="right"/>
      <protection hidden="1"/>
    </xf>
    <xf numFmtId="166" fontId="9" fillId="0" borderId="16" xfId="0" applyNumberFormat="1" applyFont="1" applyBorder="1" applyAlignment="1" applyProtection="1">
      <alignment horizontal="right"/>
      <protection hidden="1"/>
    </xf>
    <xf numFmtId="172" fontId="9" fillId="0" borderId="27" xfId="0" quotePrefix="1" applyNumberFormat="1" applyFont="1" applyBorder="1" applyAlignment="1" applyProtection="1">
      <alignment horizontal="right"/>
      <protection hidden="1"/>
    </xf>
    <xf numFmtId="37" fontId="9" fillId="0" borderId="27" xfId="0" applyNumberFormat="1" applyFont="1" applyBorder="1" applyAlignment="1" applyProtection="1">
      <alignment horizontal="right"/>
      <protection hidden="1"/>
    </xf>
    <xf numFmtId="166" fontId="9" fillId="0" borderId="27" xfId="0" applyNumberFormat="1" applyFont="1" applyBorder="1" applyAlignment="1" applyProtection="1">
      <alignment horizontal="right"/>
      <protection hidden="1"/>
    </xf>
    <xf numFmtId="172" fontId="9" fillId="0" borderId="26" xfId="0" applyNumberFormat="1" applyFont="1" applyBorder="1" applyAlignment="1" applyProtection="1">
      <alignment horizontal="right"/>
      <protection hidden="1"/>
    </xf>
    <xf numFmtId="37" fontId="8" fillId="0" borderId="26" xfId="0" applyNumberFormat="1" applyFont="1" applyBorder="1" applyAlignment="1" applyProtection="1">
      <alignment horizontal="right"/>
      <protection hidden="1"/>
    </xf>
    <xf numFmtId="166" fontId="8" fillId="0" borderId="26" xfId="0" applyNumberFormat="1" applyFont="1" applyBorder="1" applyAlignment="1" applyProtection="1">
      <alignment horizontal="right"/>
      <protection hidden="1"/>
    </xf>
    <xf numFmtId="172" fontId="8" fillId="0" borderId="0" xfId="0" applyNumberFormat="1" applyFont="1" applyAlignment="1" applyProtection="1">
      <alignment horizontal="right"/>
      <protection hidden="1"/>
    </xf>
    <xf numFmtId="172" fontId="9" fillId="0" borderId="0" xfId="0" applyNumberFormat="1" applyFont="1" applyAlignment="1" applyProtection="1">
      <alignment horizontal="right"/>
      <protection hidden="1"/>
    </xf>
    <xf numFmtId="0" fontId="10" fillId="0" borderId="21" xfId="0" applyFont="1" applyBorder="1" applyProtection="1">
      <protection hidden="1"/>
    </xf>
    <xf numFmtId="166" fontId="10" fillId="0" borderId="5" xfId="0" applyNumberFormat="1" applyFont="1" applyBorder="1" applyProtection="1">
      <protection hidden="1"/>
    </xf>
    <xf numFmtId="165" fontId="6" fillId="0" borderId="6" xfId="0" applyNumberFormat="1" applyFont="1" applyBorder="1" applyAlignment="1" applyProtection="1">
      <alignment horizontal="right"/>
      <protection hidden="1"/>
    </xf>
    <xf numFmtId="0" fontId="7" fillId="0" borderId="16" xfId="0" applyFont="1" applyBorder="1" applyAlignment="1" applyProtection="1">
      <alignment horizontal="right"/>
      <protection hidden="1"/>
    </xf>
    <xf numFmtId="172" fontId="8" fillId="0" borderId="6" xfId="0" applyNumberFormat="1" applyFont="1" applyBorder="1" applyAlignment="1" applyProtection="1">
      <alignment horizontal="right"/>
      <protection hidden="1"/>
    </xf>
    <xf numFmtId="172" fontId="9" fillId="0" borderId="23" xfId="0" applyNumberFormat="1" applyFont="1" applyBorder="1" applyAlignment="1" applyProtection="1">
      <alignment horizontal="right"/>
      <protection hidden="1"/>
    </xf>
    <xf numFmtId="172" fontId="9" fillId="0" borderId="27" xfId="0" applyNumberFormat="1" applyFont="1" applyBorder="1" applyAlignment="1" applyProtection="1">
      <alignment horizontal="right"/>
      <protection hidden="1"/>
    </xf>
    <xf numFmtId="172" fontId="10" fillId="0" borderId="0" xfId="0" applyNumberFormat="1" applyFont="1" applyAlignment="1" applyProtection="1">
      <alignment horizontal="right"/>
      <protection hidden="1"/>
    </xf>
    <xf numFmtId="37" fontId="10" fillId="0" borderId="19" xfId="0" applyNumberFormat="1" applyFont="1" applyBorder="1" applyAlignment="1" applyProtection="1">
      <alignment horizontal="right"/>
      <protection hidden="1"/>
    </xf>
    <xf numFmtId="166" fontId="9" fillId="0" borderId="16" xfId="0" applyNumberFormat="1" applyFont="1" applyBorder="1" applyAlignment="1" applyProtection="1">
      <alignment vertical="center"/>
      <protection hidden="1"/>
    </xf>
    <xf numFmtId="166" fontId="32" fillId="0" borderId="19" xfId="0" applyNumberFormat="1" applyFont="1" applyBorder="1" applyAlignment="1" applyProtection="1">
      <alignment horizontal="right" vertical="center"/>
      <protection hidden="1"/>
    </xf>
    <xf numFmtId="166" fontId="9" fillId="2" borderId="0" xfId="0" applyNumberFormat="1" applyFont="1" applyFill="1" applyAlignment="1" applyProtection="1">
      <alignment vertical="center"/>
      <protection hidden="1"/>
    </xf>
    <xf numFmtId="166" fontId="32" fillId="2" borderId="19" xfId="0" applyNumberFormat="1" applyFont="1" applyFill="1" applyBorder="1" applyAlignment="1" applyProtection="1">
      <alignment horizontal="right" vertical="center"/>
      <protection hidden="1"/>
    </xf>
    <xf numFmtId="166" fontId="9" fillId="2" borderId="16" xfId="0" quotePrefix="1" applyNumberFormat="1" applyFont="1" applyFill="1" applyBorder="1" applyAlignment="1" applyProtection="1">
      <alignment horizontal="right" vertical="center"/>
      <protection hidden="1"/>
    </xf>
    <xf numFmtId="166" fontId="9" fillId="0" borderId="21" xfId="0" applyNumberFormat="1" applyFont="1" applyBorder="1" applyAlignment="1" applyProtection="1">
      <alignment horizontal="right" vertical="center"/>
      <protection hidden="1"/>
    </xf>
    <xf numFmtId="37" fontId="7" fillId="0" borderId="5" xfId="0" applyNumberFormat="1" applyFont="1" applyBorder="1" applyAlignment="1" applyProtection="1">
      <alignment vertical="center"/>
      <protection hidden="1"/>
    </xf>
    <xf numFmtId="0" fontId="7" fillId="0" borderId="5" xfId="0" applyFont="1" applyBorder="1" applyAlignment="1" applyProtection="1">
      <alignment vertical="center"/>
      <protection hidden="1"/>
    </xf>
    <xf numFmtId="0" fontId="19" fillId="0" borderId="5" xfId="0" applyFont="1" applyBorder="1" applyAlignment="1" applyProtection="1">
      <alignment vertical="center"/>
      <protection hidden="1"/>
    </xf>
    <xf numFmtId="166" fontId="9" fillId="0" borderId="5" xfId="0" applyNumberFormat="1" applyFont="1" applyBorder="1" applyAlignment="1" applyProtection="1">
      <alignment horizontal="right" vertical="center"/>
      <protection hidden="1"/>
    </xf>
    <xf numFmtId="172" fontId="9" fillId="0" borderId="6" xfId="0" applyNumberFormat="1" applyFont="1" applyBorder="1" applyAlignment="1" applyProtection="1">
      <alignment horizontal="right"/>
      <protection hidden="1"/>
    </xf>
    <xf numFmtId="165" fontId="9" fillId="0" borderId="16" xfId="2" applyNumberFormat="1" applyFont="1" applyBorder="1" applyAlignment="1">
      <alignment horizontal="right"/>
    </xf>
    <xf numFmtId="0" fontId="7" fillId="0" borderId="5" xfId="0" applyFont="1" applyBorder="1" applyAlignment="1">
      <alignment horizontal="right"/>
    </xf>
    <xf numFmtId="172" fontId="7" fillId="2" borderId="23" xfId="2" applyNumberFormat="1" applyFont="1" applyFill="1" applyBorder="1" applyAlignment="1">
      <alignment horizontal="right"/>
    </xf>
    <xf numFmtId="172" fontId="7" fillId="2" borderId="0" xfId="2" applyNumberFormat="1" applyFont="1" applyFill="1" applyBorder="1" applyAlignment="1">
      <alignment horizontal="right"/>
    </xf>
    <xf numFmtId="172" fontId="6" fillId="2" borderId="0" xfId="2" applyNumberFormat="1" applyFont="1" applyFill="1" applyBorder="1" applyAlignment="1">
      <alignment horizontal="right"/>
    </xf>
    <xf numFmtId="172" fontId="7" fillId="2" borderId="29" xfId="2" applyNumberFormat="1" applyFont="1" applyFill="1" applyBorder="1" applyAlignment="1">
      <alignment horizontal="right"/>
    </xf>
    <xf numFmtId="37" fontId="7" fillId="0" borderId="45" xfId="0" applyNumberFormat="1" applyFont="1" applyBorder="1" applyAlignment="1" applyProtection="1">
      <alignment horizontal="right"/>
      <protection hidden="1"/>
    </xf>
    <xf numFmtId="172" fontId="9" fillId="0" borderId="45" xfId="0" applyNumberFormat="1" applyFont="1" applyBorder="1" applyAlignment="1" applyProtection="1">
      <alignment horizontal="right"/>
      <protection hidden="1"/>
    </xf>
    <xf numFmtId="37" fontId="6" fillId="0" borderId="6" xfId="0" applyNumberFormat="1" applyFont="1" applyBorder="1" applyAlignment="1" applyProtection="1">
      <alignment horizontal="right"/>
      <protection hidden="1"/>
    </xf>
    <xf numFmtId="172" fontId="8" fillId="0" borderId="5" xfId="0" applyNumberFormat="1" applyFont="1" applyBorder="1" applyAlignment="1" applyProtection="1">
      <alignment horizontal="right"/>
      <protection hidden="1"/>
    </xf>
    <xf numFmtId="166" fontId="6" fillId="0" borderId="5" xfId="0" applyNumberFormat="1" applyFont="1" applyBorder="1" applyAlignment="1" applyProtection="1">
      <alignment horizontal="right"/>
      <protection hidden="1"/>
    </xf>
    <xf numFmtId="166" fontId="6" fillId="0" borderId="26" xfId="0" applyNumberFormat="1" applyFont="1" applyBorder="1" applyAlignment="1" applyProtection="1">
      <alignment horizontal="right"/>
      <protection hidden="1"/>
    </xf>
    <xf numFmtId="167" fontId="8" fillId="0" borderId="23" xfId="0" quotePrefix="1" applyNumberFormat="1" applyFont="1" applyBorder="1" applyAlignment="1" applyProtection="1">
      <alignment horizontal="right"/>
      <protection hidden="1"/>
    </xf>
    <xf numFmtId="165" fontId="9" fillId="0" borderId="45" xfId="2" applyNumberFormat="1" applyFont="1" applyBorder="1" applyAlignment="1">
      <alignment horizontal="right"/>
    </xf>
    <xf numFmtId="165" fontId="9" fillId="0" borderId="6" xfId="2" applyNumberFormat="1" applyFont="1" applyBorder="1" applyAlignment="1">
      <alignment horizontal="right"/>
    </xf>
    <xf numFmtId="165" fontId="8" fillId="0" borderId="6" xfId="2" applyNumberFormat="1" applyFont="1" applyBorder="1" applyAlignment="1">
      <alignment horizontal="right"/>
    </xf>
    <xf numFmtId="170" fontId="8" fillId="0" borderId="6" xfId="0" applyNumberFormat="1" applyFont="1" applyBorder="1" applyAlignment="1">
      <alignment wrapText="1"/>
    </xf>
    <xf numFmtId="172" fontId="7" fillId="0" borderId="16" xfId="0" quotePrefix="1" applyNumberFormat="1" applyFont="1" applyBorder="1" applyAlignment="1" applyProtection="1">
      <alignment horizontal="right"/>
      <protection hidden="1"/>
    </xf>
    <xf numFmtId="172" fontId="7" fillId="2" borderId="15" xfId="2" applyNumberFormat="1" applyFont="1" applyFill="1" applyBorder="1" applyAlignment="1">
      <alignment horizontal="right"/>
    </xf>
    <xf numFmtId="0" fontId="9" fillId="0" borderId="28" xfId="0" applyFont="1" applyBorder="1" applyAlignment="1">
      <alignment horizontal="left" wrapText="1" indent="1"/>
    </xf>
    <xf numFmtId="0" fontId="9" fillId="0" borderId="16" xfId="0" applyFont="1" applyBorder="1" applyAlignment="1">
      <alignment horizontal="left" wrapText="1" indent="3"/>
    </xf>
    <xf numFmtId="167" fontId="7" fillId="0" borderId="28" xfId="0" applyNumberFormat="1" applyFont="1" applyBorder="1" applyAlignment="1">
      <alignment horizontal="right"/>
    </xf>
    <xf numFmtId="167" fontId="9" fillId="0" borderId="16" xfId="0" applyNumberFormat="1" applyFont="1" applyBorder="1" applyAlignment="1">
      <alignment horizontal="right"/>
    </xf>
    <xf numFmtId="167" fontId="9" fillId="0" borderId="29" xfId="0" applyNumberFormat="1" applyFont="1" applyBorder="1" applyAlignment="1">
      <alignment horizontal="right"/>
    </xf>
    <xf numFmtId="3" fontId="0" fillId="0" borderId="0" xfId="0" applyNumberFormat="1"/>
    <xf numFmtId="165" fontId="0" fillId="0" borderId="0" xfId="0" applyNumberFormat="1"/>
    <xf numFmtId="0" fontId="6" fillId="2" borderId="1" xfId="0" applyFont="1" applyFill="1" applyBorder="1"/>
    <xf numFmtId="0" fontId="6" fillId="2" borderId="2" xfId="0" applyFont="1" applyFill="1" applyBorder="1"/>
    <xf numFmtId="0" fontId="7" fillId="2" borderId="1" xfId="0" applyFont="1" applyFill="1" applyBorder="1"/>
    <xf numFmtId="0" fontId="7" fillId="2" borderId="30" xfId="0" applyFont="1" applyFill="1" applyBorder="1"/>
    <xf numFmtId="0" fontId="7" fillId="2" borderId="31" xfId="0" applyFont="1" applyFill="1" applyBorder="1"/>
    <xf numFmtId="0" fontId="6" fillId="2" borderId="32" xfId="0" applyFont="1" applyFill="1" applyBorder="1"/>
    <xf numFmtId="0" fontId="7" fillId="2" borderId="33" xfId="0" applyFont="1" applyFill="1" applyBorder="1"/>
    <xf numFmtId="0" fontId="6" fillId="2" borderId="34" xfId="0" applyFont="1" applyFill="1" applyBorder="1" applyAlignment="1">
      <alignment horizontal="center"/>
    </xf>
    <xf numFmtId="0" fontId="6" fillId="2" borderId="9" xfId="0" applyFont="1" applyFill="1" applyBorder="1" applyAlignment="1">
      <alignment horizontal="center"/>
    </xf>
    <xf numFmtId="0" fontId="7" fillId="2" borderId="35" xfId="0" applyFont="1" applyFill="1" applyBorder="1" applyAlignment="1">
      <alignment horizontal="center"/>
    </xf>
    <xf numFmtId="0" fontId="7" fillId="2" borderId="36" xfId="0" applyFont="1" applyFill="1" applyBorder="1" applyAlignment="1">
      <alignment horizontal="center"/>
    </xf>
    <xf numFmtId="0" fontId="7" fillId="2" borderId="3" xfId="0" applyFont="1" applyFill="1" applyBorder="1"/>
    <xf numFmtId="0" fontId="7" fillId="2" borderId="11" xfId="0" applyFont="1" applyFill="1" applyBorder="1"/>
    <xf numFmtId="0" fontId="7" fillId="2" borderId="2" xfId="0" applyFont="1" applyFill="1" applyBorder="1"/>
    <xf numFmtId="0" fontId="7" fillId="2" borderId="37" xfId="0" applyFont="1" applyFill="1" applyBorder="1"/>
    <xf numFmtId="3" fontId="7" fillId="2" borderId="38" xfId="0" applyNumberFormat="1" applyFont="1" applyFill="1" applyBorder="1"/>
    <xf numFmtId="3" fontId="7" fillId="2" borderId="2" xfId="0" applyNumberFormat="1" applyFont="1" applyFill="1" applyBorder="1"/>
    <xf numFmtId="3" fontId="7" fillId="2" borderId="1" xfId="0" applyNumberFormat="1" applyFont="1" applyFill="1" applyBorder="1"/>
    <xf numFmtId="0" fontId="7" fillId="2" borderId="46" xfId="0" applyFont="1" applyFill="1" applyBorder="1"/>
    <xf numFmtId="3" fontId="6" fillId="2" borderId="40" xfId="0" applyNumberFormat="1" applyFont="1" applyFill="1" applyBorder="1" applyAlignment="1">
      <alignment horizontal="right"/>
    </xf>
    <xf numFmtId="3" fontId="7" fillId="2" borderId="2" xfId="0" applyNumberFormat="1" applyFont="1" applyFill="1" applyBorder="1" applyAlignment="1">
      <alignment horizontal="right"/>
    </xf>
    <xf numFmtId="3" fontId="7" fillId="2" borderId="40" xfId="0" applyNumberFormat="1" applyFont="1" applyFill="1" applyBorder="1" applyAlignment="1">
      <alignment horizontal="right"/>
    </xf>
    <xf numFmtId="0" fontId="7" fillId="2" borderId="2" xfId="0" applyFont="1" applyFill="1" applyBorder="1" applyAlignment="1">
      <alignment horizontal="right"/>
    </xf>
    <xf numFmtId="169" fontId="8" fillId="2" borderId="39" xfId="0" applyNumberFormat="1" applyFont="1" applyFill="1" applyBorder="1"/>
    <xf numFmtId="3" fontId="7" fillId="2" borderId="41" xfId="0" applyNumberFormat="1" applyFont="1" applyFill="1" applyBorder="1" applyAlignment="1">
      <alignment horizontal="right"/>
    </xf>
    <xf numFmtId="169" fontId="9" fillId="2" borderId="4" xfId="0" applyNumberFormat="1" applyFont="1" applyFill="1" applyBorder="1"/>
    <xf numFmtId="3" fontId="7" fillId="2" borderId="7" xfId="0" applyNumberFormat="1" applyFont="1" applyFill="1" applyBorder="1" applyAlignment="1">
      <alignment horizontal="right"/>
    </xf>
    <xf numFmtId="169" fontId="9" fillId="2" borderId="4" xfId="0" applyNumberFormat="1" applyFont="1" applyFill="1" applyBorder="1" applyAlignment="1">
      <alignment horizontal="right"/>
    </xf>
    <xf numFmtId="0" fontId="7" fillId="2" borderId="42" xfId="0" applyFont="1" applyFill="1" applyBorder="1" applyAlignment="1">
      <alignment wrapText="1"/>
    </xf>
    <xf numFmtId="0" fontId="16" fillId="2" borderId="39" xfId="0" applyFont="1" applyFill="1" applyBorder="1" applyAlignment="1">
      <alignment wrapText="1"/>
    </xf>
    <xf numFmtId="3" fontId="16" fillId="2" borderId="40" xfId="0" applyNumberFormat="1" applyFont="1" applyFill="1" applyBorder="1" applyAlignment="1">
      <alignment horizontal="right"/>
    </xf>
    <xf numFmtId="3" fontId="40" fillId="2" borderId="2" xfId="0" applyNumberFormat="1" applyFont="1" applyFill="1" applyBorder="1" applyAlignment="1">
      <alignment horizontal="right"/>
    </xf>
    <xf numFmtId="3" fontId="40" fillId="2" borderId="40" xfId="0" applyNumberFormat="1" applyFont="1" applyFill="1" applyBorder="1" applyAlignment="1">
      <alignment horizontal="right"/>
    </xf>
    <xf numFmtId="0" fontId="40" fillId="2" borderId="2" xfId="0" applyFont="1" applyFill="1" applyBorder="1" applyAlignment="1">
      <alignment horizontal="right"/>
    </xf>
    <xf numFmtId="0" fontId="6" fillId="2" borderId="4" xfId="0" applyFont="1" applyFill="1" applyBorder="1" applyAlignment="1">
      <alignment wrapText="1"/>
    </xf>
    <xf numFmtId="3" fontId="6" fillId="2" borderId="41" xfId="0" applyNumberFormat="1" applyFont="1" applyFill="1" applyBorder="1" applyAlignment="1">
      <alignment horizontal="right"/>
    </xf>
    <xf numFmtId="169" fontId="8" fillId="2" borderId="4" xfId="0" applyNumberFormat="1" applyFont="1" applyFill="1" applyBorder="1"/>
    <xf numFmtId="3" fontId="6" fillId="2" borderId="43" xfId="0" applyNumberFormat="1" applyFont="1" applyFill="1" applyBorder="1" applyAlignment="1">
      <alignment horizontal="right"/>
    </xf>
    <xf numFmtId="3" fontId="7" fillId="2" borderId="43" xfId="0" applyNumberFormat="1" applyFont="1" applyFill="1" applyBorder="1" applyAlignment="1">
      <alignment horizontal="right"/>
    </xf>
    <xf numFmtId="0" fontId="6" fillId="2" borderId="44" xfId="0" applyFont="1" applyFill="1" applyBorder="1" applyAlignment="1">
      <alignment wrapText="1"/>
    </xf>
    <xf numFmtId="3" fontId="6" fillId="2" borderId="47" xfId="0" applyNumberFormat="1" applyFont="1" applyFill="1" applyBorder="1" applyAlignment="1">
      <alignment horizontal="right"/>
    </xf>
    <xf numFmtId="14" fontId="7" fillId="2" borderId="30" xfId="0" applyNumberFormat="1" applyFont="1" applyFill="1" applyBorder="1" applyAlignment="1">
      <alignment horizontal="right"/>
    </xf>
    <xf numFmtId="3" fontId="6" fillId="2" borderId="48" xfId="0" applyNumberFormat="1" applyFont="1" applyFill="1" applyBorder="1" applyAlignment="1">
      <alignment horizontal="right"/>
    </xf>
    <xf numFmtId="0" fontId="6" fillId="0" borderId="39" xfId="0" applyFont="1" applyBorder="1" applyAlignment="1">
      <alignment wrapText="1"/>
    </xf>
    <xf numFmtId="0" fontId="7" fillId="0" borderId="39" xfId="0" applyFont="1" applyBorder="1" applyAlignment="1">
      <alignment wrapText="1"/>
    </xf>
    <xf numFmtId="0" fontId="40" fillId="0" borderId="39" xfId="0" applyFont="1" applyBorder="1" applyAlignment="1">
      <alignment horizontal="left" wrapText="1" indent="1"/>
    </xf>
    <xf numFmtId="0" fontId="40" fillId="0" borderId="4" xfId="0" applyFont="1" applyBorder="1" applyAlignment="1">
      <alignment horizontal="left" wrapText="1" indent="1"/>
    </xf>
    <xf numFmtId="167" fontId="16" fillId="2" borderId="40" xfId="0" applyNumberFormat="1" applyFont="1" applyFill="1" applyBorder="1" applyAlignment="1">
      <alignment horizontal="right"/>
    </xf>
    <xf numFmtId="166" fontId="9" fillId="0" borderId="16" xfId="0" applyNumberFormat="1" applyFont="1" applyBorder="1" applyAlignment="1" applyProtection="1">
      <alignment horizontal="right" vertical="center"/>
      <protection hidden="1"/>
    </xf>
    <xf numFmtId="166" fontId="32" fillId="0" borderId="0" xfId="0" applyNumberFormat="1" applyFont="1" applyAlignment="1" applyProtection="1">
      <alignment vertical="center"/>
      <protection hidden="1"/>
    </xf>
    <xf numFmtId="167" fontId="7" fillId="2" borderId="23" xfId="2" applyNumberFormat="1" applyFont="1" applyFill="1" applyBorder="1" applyAlignment="1">
      <alignment horizontal="right"/>
    </xf>
    <xf numFmtId="0" fontId="41" fillId="2" borderId="1" xfId="0" applyFont="1" applyFill="1" applyBorder="1"/>
    <xf numFmtId="0" fontId="41" fillId="0" borderId="0" xfId="0" applyFont="1"/>
    <xf numFmtId="0" fontId="41" fillId="0" borderId="0" xfId="0" applyFont="1" applyProtection="1">
      <protection hidden="1"/>
    </xf>
    <xf numFmtId="0" fontId="41" fillId="2" borderId="0" xfId="0" applyFont="1" applyFill="1"/>
    <xf numFmtId="0" fontId="41" fillId="2" borderId="1" xfId="0" applyFont="1" applyFill="1" applyBorder="1" applyAlignment="1">
      <alignment horizontal="left"/>
    </xf>
    <xf numFmtId="0" fontId="41" fillId="2" borderId="1" xfId="0" applyFont="1" applyFill="1" applyBorder="1" applyAlignment="1">
      <alignment horizontal="left" vertical="center"/>
    </xf>
    <xf numFmtId="0" fontId="0" fillId="2" borderId="10" xfId="0" applyFill="1" applyBorder="1" applyAlignment="1">
      <alignment wrapText="1"/>
    </xf>
    <xf numFmtId="0" fontId="0" fillId="2" borderId="5" xfId="0" applyFill="1" applyBorder="1" applyAlignment="1">
      <alignment vertical="center" wrapText="1"/>
    </xf>
    <xf numFmtId="0" fontId="0" fillId="2" borderId="5" xfId="0" applyFill="1" applyBorder="1" applyAlignment="1">
      <alignment vertical="center"/>
    </xf>
    <xf numFmtId="0" fontId="0" fillId="2" borderId="0" xfId="0" applyFill="1" applyAlignment="1">
      <alignment vertical="center" wrapText="1"/>
    </xf>
    <xf numFmtId="0" fontId="0" fillId="2" borderId="0" xfId="0" applyFill="1" applyAlignment="1">
      <alignment vertical="center"/>
    </xf>
    <xf numFmtId="0" fontId="0" fillId="2" borderId="0" xfId="0" applyFill="1" applyAlignment="1">
      <alignment wrapText="1"/>
    </xf>
    <xf numFmtId="0" fontId="0" fillId="2" borderId="10" xfId="0" applyFill="1" applyBorder="1" applyAlignment="1">
      <alignment vertical="center" wrapText="1"/>
    </xf>
    <xf numFmtId="0" fontId="0" fillId="2" borderId="10" xfId="0" applyFill="1" applyBorder="1" applyAlignment="1">
      <alignment vertical="center"/>
    </xf>
    <xf numFmtId="172" fontId="7" fillId="0" borderId="16" xfId="0" applyNumberFormat="1" applyFont="1" applyBorder="1" applyAlignment="1" applyProtection="1">
      <alignment horizontal="right"/>
      <protection hidden="1"/>
    </xf>
    <xf numFmtId="166" fontId="7" fillId="0" borderId="5" xfId="0" applyNumberFormat="1" applyFont="1" applyBorder="1" applyAlignment="1" applyProtection="1">
      <alignment horizontal="right"/>
      <protection hidden="1"/>
    </xf>
    <xf numFmtId="0" fontId="0" fillId="2" borderId="10" xfId="0" applyFill="1" applyBorder="1" applyAlignment="1"/>
    <xf numFmtId="0" fontId="0" fillId="2" borderId="0" xfId="0" applyFill="1" applyAlignment="1"/>
  </cellXfs>
  <cellStyles count="6">
    <cellStyle name="Link" xfId="1" builtinId="8"/>
    <cellStyle name="Prozent" xfId="2" builtinId="5"/>
    <cellStyle name="SAPDataCell" xfId="4" xr:uid="{3AA8C77A-C335-441F-8B9E-3DBE66F0735F}"/>
    <cellStyle name="SAPDataTotalCell" xfId="3" xr:uid="{00000000-0005-0000-0000-000002000000}"/>
    <cellStyle name="Standard" xfId="0" builtinId="0"/>
    <cellStyle name="Standard 3" xfId="5" xr:uid="{292B9A26-21A2-434B-9EB0-1332704BE0FB}"/>
  </cellStyles>
  <dxfs count="7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505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13</xdr:col>
      <xdr:colOff>1862529</xdr:colOff>
      <xdr:row>27</xdr:row>
      <xdr:rowOff>9525</xdr:rowOff>
    </xdr:to>
    <xdr:pic>
      <xdr:nvPicPr>
        <xdr:cNvPr id="19" name="Grafik 10">
          <a:extLst>
            <a:ext uri="{FF2B5EF4-FFF2-40B4-BE49-F238E27FC236}">
              <a16:creationId xmlns:a16="http://schemas.microsoft.com/office/drawing/2014/main" id="{96F6D0F5-4062-9027-6BCB-19DCC6E61F41}"/>
            </a:ext>
          </a:extLst>
        </xdr:cNvPr>
        <xdr:cNvPicPr>
          <a:picLocks noChangeAspect="1"/>
        </xdr:cNvPicPr>
      </xdr:nvPicPr>
      <xdr:blipFill rotWithShape="1">
        <a:blip xmlns:r="http://schemas.openxmlformats.org/officeDocument/2006/relationships" r:embed="rId1"/>
        <a:srcRect l="380" t="7366" r="8428"/>
        <a:stretch/>
      </xdr:blipFill>
      <xdr:spPr>
        <a:xfrm>
          <a:off x="1" y="1"/>
          <a:ext cx="9415853" cy="5324474"/>
        </a:xfrm>
        <a:prstGeom prst="rect">
          <a:avLst/>
        </a:prstGeom>
      </xdr:spPr>
    </xdr:pic>
    <xdr:clientData/>
  </xdr:twoCellAnchor>
</xdr:wsDr>
</file>

<file path=xl/theme/theme1.xml><?xml version="1.0" encoding="utf-8"?>
<a:theme xmlns:a="http://schemas.openxmlformats.org/drawingml/2006/main" name="Office">
  <a:themeElements>
    <a:clrScheme name="Custom 1">
      <a:dk1>
        <a:sysClr val="windowText" lastClr="000000"/>
      </a:dk1>
      <a:lt1>
        <a:sysClr val="window" lastClr="FFFFFF"/>
      </a:lt1>
      <a:dk2>
        <a:srgbClr val="000000"/>
      </a:dk2>
      <a:lt2>
        <a:srgbClr val="F8F8F8"/>
      </a:lt2>
      <a:accent1>
        <a:srgbClr val="DDDDDD"/>
      </a:accent1>
      <a:accent2>
        <a:srgbClr val="B2B2B2"/>
      </a:accent2>
      <a:accent3>
        <a:srgbClr val="969696"/>
      </a:accent3>
      <a:accent4>
        <a:srgbClr val="808080"/>
      </a:accent4>
      <a:accent5>
        <a:srgbClr val="5F5F5F"/>
      </a:accent5>
      <a:accent6>
        <a:srgbClr val="F50537"/>
      </a:accent6>
      <a:hlink>
        <a:srgbClr val="5F5F5F"/>
      </a:hlink>
      <a:folHlink>
        <a:srgbClr val="91919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20.bin"/><Relationship Id="rId2" Type="http://schemas.openxmlformats.org/officeDocument/2006/relationships/customProperty" Target="../customProperty19.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22.bin"/><Relationship Id="rId2" Type="http://schemas.openxmlformats.org/officeDocument/2006/relationships/customProperty" Target="../customProperty2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24.bin"/><Relationship Id="rId2" Type="http://schemas.openxmlformats.org/officeDocument/2006/relationships/customProperty" Target="../customProperty23.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26.bin"/><Relationship Id="rId2" Type="http://schemas.openxmlformats.org/officeDocument/2006/relationships/customProperty" Target="../customProperty25.bin"/><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customProperty" Target="../customProperty11.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8.bin"/><Relationship Id="rId2" Type="http://schemas.openxmlformats.org/officeDocument/2006/relationships/customProperty" Target="../customProperty17.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4"/>
  <sheetViews>
    <sheetView showGridLines="0" tabSelected="1" zoomScale="75" zoomScaleNormal="75" workbookViewId="0">
      <selection activeCell="U2" sqref="U2"/>
    </sheetView>
  </sheetViews>
  <sheetFormatPr defaultColWidth="8.7109375" defaultRowHeight="15"/>
  <cols>
    <col min="14" max="14" width="31" customWidth="1"/>
    <col min="15" max="15" width="32.5703125" customWidth="1"/>
    <col min="16" max="16" width="8.7109375" customWidth="1"/>
    <col min="21" max="21" width="8.7109375" customWidth="1"/>
  </cols>
  <sheetData>
    <row r="1" spans="1:19">
      <c r="A1" s="1"/>
      <c r="B1" s="1"/>
      <c r="C1" s="1"/>
      <c r="D1" s="1"/>
      <c r="E1" s="1"/>
      <c r="F1" s="1"/>
      <c r="G1" s="1"/>
      <c r="H1" s="1"/>
      <c r="I1" s="1"/>
      <c r="J1" s="1"/>
      <c r="K1" s="1"/>
      <c r="L1" s="1"/>
      <c r="M1" s="2"/>
      <c r="N1" s="2"/>
      <c r="O1" s="2"/>
      <c r="P1" s="2"/>
      <c r="Q1" s="2"/>
      <c r="R1" s="2"/>
      <c r="S1" s="2"/>
    </row>
    <row r="2" spans="1:19" ht="15.75">
      <c r="A2" s="1"/>
      <c r="B2" s="1"/>
      <c r="C2" s="1"/>
      <c r="D2" s="1"/>
      <c r="E2" s="1"/>
      <c r="F2" s="1"/>
      <c r="G2" s="1"/>
      <c r="H2" s="1"/>
      <c r="I2" s="1"/>
      <c r="J2" s="1"/>
      <c r="K2" s="1"/>
      <c r="L2" s="1"/>
      <c r="M2" s="2"/>
      <c r="N2" s="2"/>
      <c r="O2" s="3" t="s">
        <v>0</v>
      </c>
      <c r="P2" s="2"/>
      <c r="Q2" s="2"/>
      <c r="R2" s="2"/>
      <c r="S2" s="2"/>
    </row>
    <row r="3" spans="1:19" ht="15.75">
      <c r="A3" s="1"/>
      <c r="B3" s="1"/>
      <c r="C3" s="1"/>
      <c r="D3" s="1"/>
      <c r="E3" s="1"/>
      <c r="F3" s="1"/>
      <c r="G3" s="1"/>
      <c r="H3" s="1"/>
      <c r="I3" s="1"/>
      <c r="J3" s="1"/>
      <c r="K3" s="1"/>
      <c r="L3" s="1"/>
      <c r="M3" s="2"/>
      <c r="N3" s="2"/>
      <c r="O3" s="3" t="s">
        <v>1</v>
      </c>
      <c r="P3" s="2"/>
      <c r="Q3" s="2"/>
      <c r="R3" s="2"/>
      <c r="S3" s="2"/>
    </row>
    <row r="4" spans="1:19" ht="15.75">
      <c r="A4" s="1"/>
      <c r="B4" s="1"/>
      <c r="C4" s="1"/>
      <c r="D4" s="1"/>
      <c r="E4" s="1"/>
      <c r="F4" s="1"/>
      <c r="G4" s="1"/>
      <c r="H4" s="1"/>
      <c r="I4" s="1"/>
      <c r="J4" s="1"/>
      <c r="K4" s="1"/>
      <c r="L4" s="1"/>
      <c r="M4" s="2"/>
      <c r="N4" s="2"/>
      <c r="O4" s="3" t="s">
        <v>2</v>
      </c>
      <c r="P4" s="2"/>
      <c r="Q4" s="2"/>
      <c r="R4" s="2"/>
      <c r="S4" s="2"/>
    </row>
    <row r="5" spans="1:19" ht="15.75">
      <c r="A5" s="1"/>
      <c r="B5" s="1"/>
      <c r="C5" s="1"/>
      <c r="D5" s="1"/>
      <c r="E5" s="1"/>
      <c r="F5" s="1"/>
      <c r="G5" s="1"/>
      <c r="H5" s="1"/>
      <c r="I5" s="1"/>
      <c r="J5" s="1"/>
      <c r="K5" s="1"/>
      <c r="L5" s="1"/>
      <c r="M5" s="2"/>
      <c r="N5" s="2"/>
      <c r="O5" s="3" t="s">
        <v>3</v>
      </c>
      <c r="P5" s="2"/>
      <c r="Q5" s="2"/>
      <c r="R5" s="2"/>
      <c r="S5" s="2"/>
    </row>
    <row r="6" spans="1:19" ht="15.75">
      <c r="A6" s="1"/>
      <c r="B6" s="1"/>
      <c r="C6" s="1"/>
      <c r="D6" s="1"/>
      <c r="E6" s="1"/>
      <c r="F6" s="1"/>
      <c r="G6" s="1"/>
      <c r="H6" s="1"/>
      <c r="I6" s="1"/>
      <c r="J6" s="1"/>
      <c r="K6" s="1"/>
      <c r="L6" s="1"/>
      <c r="M6" s="2"/>
      <c r="N6" s="2"/>
      <c r="O6" s="3" t="s">
        <v>4</v>
      </c>
      <c r="P6" s="2"/>
      <c r="Q6" s="2"/>
      <c r="R6" s="2"/>
      <c r="S6" s="2"/>
    </row>
    <row r="7" spans="1:19" ht="15.75">
      <c r="A7" s="1"/>
      <c r="B7" s="1"/>
      <c r="C7" s="1"/>
      <c r="D7" s="1"/>
      <c r="E7" s="1"/>
      <c r="F7" s="1"/>
      <c r="G7" s="1"/>
      <c r="H7" s="1"/>
      <c r="I7" s="1"/>
      <c r="J7" s="1"/>
      <c r="K7" s="1"/>
      <c r="L7" s="1"/>
      <c r="M7" s="2"/>
      <c r="N7" s="2"/>
      <c r="O7" s="3" t="s">
        <v>5</v>
      </c>
      <c r="P7" s="2"/>
      <c r="Q7" s="2"/>
      <c r="R7" s="2"/>
      <c r="S7" s="2"/>
    </row>
    <row r="8" spans="1:19" ht="15.75">
      <c r="A8" s="1"/>
      <c r="B8" s="1"/>
      <c r="C8" s="1"/>
      <c r="D8" s="1"/>
      <c r="E8" s="1"/>
      <c r="F8" s="1"/>
      <c r="G8" s="1"/>
      <c r="H8" s="1"/>
      <c r="I8" s="1"/>
      <c r="J8" s="1"/>
      <c r="K8" s="1"/>
      <c r="L8" s="1"/>
      <c r="M8" s="2"/>
      <c r="N8" s="2"/>
      <c r="O8" s="3" t="s">
        <v>6</v>
      </c>
      <c r="P8" s="2"/>
      <c r="Q8" s="2"/>
      <c r="R8" s="2"/>
      <c r="S8" s="2"/>
    </row>
    <row r="9" spans="1:19" ht="15.75">
      <c r="A9" s="1"/>
      <c r="B9" s="1"/>
      <c r="C9" s="1"/>
      <c r="D9" s="1"/>
      <c r="E9" s="1"/>
      <c r="F9" s="1"/>
      <c r="G9" s="1"/>
      <c r="H9" s="1"/>
      <c r="I9" s="1"/>
      <c r="J9" s="1"/>
      <c r="K9" s="1"/>
      <c r="L9" s="1"/>
      <c r="M9" s="2"/>
      <c r="N9" s="2"/>
      <c r="O9" s="3" t="s">
        <v>7</v>
      </c>
      <c r="P9" s="2"/>
      <c r="Q9" s="2"/>
      <c r="R9" s="2"/>
      <c r="S9" s="2"/>
    </row>
    <row r="10" spans="1:19" ht="15.75">
      <c r="A10" s="1"/>
      <c r="B10" s="1"/>
      <c r="C10" s="1"/>
      <c r="D10" s="1"/>
      <c r="E10" s="1"/>
      <c r="F10" s="1"/>
      <c r="G10" s="1"/>
      <c r="H10" s="1"/>
      <c r="I10" s="1"/>
      <c r="J10" s="1"/>
      <c r="K10" s="1"/>
      <c r="L10" s="1"/>
      <c r="M10" s="2"/>
      <c r="N10" s="2"/>
      <c r="O10" s="3" t="s">
        <v>8</v>
      </c>
      <c r="P10" s="2"/>
      <c r="Q10" s="2"/>
      <c r="R10" s="2"/>
      <c r="S10" s="2"/>
    </row>
    <row r="11" spans="1:19" ht="15.75">
      <c r="A11" s="1"/>
      <c r="B11" s="1"/>
      <c r="C11" s="1"/>
      <c r="D11" s="1"/>
      <c r="E11" s="1"/>
      <c r="F11" s="1"/>
      <c r="G11" s="1"/>
      <c r="H11" s="1"/>
      <c r="I11" s="1"/>
      <c r="J11" s="1"/>
      <c r="K11" s="1"/>
      <c r="L11" s="1"/>
      <c r="M11" s="2"/>
      <c r="N11" s="2"/>
      <c r="O11" s="3" t="s">
        <v>9</v>
      </c>
      <c r="P11" s="2"/>
      <c r="Q11" s="2"/>
      <c r="R11" s="2"/>
      <c r="S11" s="2"/>
    </row>
    <row r="12" spans="1:19" ht="15.75">
      <c r="A12" s="1"/>
      <c r="B12" s="1"/>
      <c r="D12" s="1"/>
      <c r="E12" s="1"/>
      <c r="F12" s="1"/>
      <c r="G12" s="1"/>
      <c r="H12" s="1"/>
      <c r="I12" s="1"/>
      <c r="J12" s="1"/>
      <c r="K12" s="1"/>
      <c r="L12" s="1"/>
      <c r="M12" s="2"/>
      <c r="N12" s="2"/>
      <c r="O12" s="3" t="s">
        <v>10</v>
      </c>
      <c r="P12" s="2"/>
      <c r="Q12" s="2"/>
      <c r="R12" s="2"/>
      <c r="S12" s="2"/>
    </row>
    <row r="13" spans="1:19" ht="15.75">
      <c r="A13" s="1"/>
      <c r="B13" s="1"/>
      <c r="C13" s="1"/>
      <c r="D13" s="1"/>
      <c r="E13" s="1"/>
      <c r="F13" s="1"/>
      <c r="G13" s="1"/>
      <c r="H13" s="1"/>
      <c r="I13" s="1"/>
      <c r="J13" s="1"/>
      <c r="K13" s="1"/>
      <c r="L13" s="1"/>
      <c r="M13" s="2"/>
      <c r="N13" s="2"/>
      <c r="O13" s="3" t="s">
        <v>11</v>
      </c>
      <c r="P13" s="2"/>
      <c r="Q13" s="2"/>
      <c r="R13" s="2"/>
      <c r="S13" s="2"/>
    </row>
    <row r="14" spans="1:19" ht="15.75">
      <c r="A14" s="1"/>
      <c r="B14" s="1"/>
      <c r="C14" s="1"/>
      <c r="D14" s="1"/>
      <c r="E14" s="1"/>
      <c r="F14" s="1"/>
      <c r="G14" s="1"/>
      <c r="H14" s="1"/>
      <c r="I14" s="1"/>
      <c r="J14" s="1"/>
      <c r="K14" s="1"/>
      <c r="L14" s="1"/>
      <c r="M14" s="2"/>
      <c r="N14" s="2"/>
      <c r="O14" s="3"/>
      <c r="P14" s="2"/>
      <c r="Q14" s="2"/>
      <c r="R14" s="2"/>
      <c r="S14" s="2"/>
    </row>
    <row r="15" spans="1:19" ht="15.75">
      <c r="A15" s="1"/>
      <c r="B15" s="1"/>
      <c r="C15" s="1"/>
      <c r="D15" s="1"/>
      <c r="E15" s="1"/>
      <c r="F15" s="1"/>
      <c r="G15" s="1"/>
      <c r="H15" s="1"/>
      <c r="I15" s="1"/>
      <c r="J15" s="1"/>
      <c r="K15" s="1"/>
      <c r="L15" s="1"/>
      <c r="M15" s="2"/>
      <c r="N15" s="2"/>
      <c r="O15" s="3"/>
      <c r="P15" s="11"/>
      <c r="Q15" s="2"/>
      <c r="R15" s="2"/>
      <c r="S15" s="2"/>
    </row>
    <row r="16" spans="1:19">
      <c r="A16" s="1"/>
      <c r="B16" s="1"/>
      <c r="C16" s="1"/>
      <c r="D16" s="1"/>
      <c r="E16" s="1"/>
      <c r="F16" s="1"/>
      <c r="G16" s="1"/>
      <c r="H16" s="1"/>
      <c r="I16" s="1"/>
      <c r="J16" s="1"/>
      <c r="K16" s="1"/>
      <c r="L16" s="1"/>
      <c r="M16" s="2"/>
      <c r="N16" s="2"/>
      <c r="O16" s="2"/>
      <c r="P16" s="2"/>
      <c r="Q16" s="2"/>
      <c r="R16" s="2"/>
      <c r="S16" s="2"/>
    </row>
    <row r="17" spans="1:19">
      <c r="A17" s="1"/>
      <c r="B17" s="1"/>
      <c r="C17" s="1"/>
      <c r="D17" s="1"/>
      <c r="E17" s="1"/>
      <c r="F17" s="1"/>
      <c r="G17" s="1"/>
      <c r="H17" s="1"/>
      <c r="I17" s="1"/>
      <c r="J17" s="1"/>
      <c r="K17" s="1"/>
      <c r="L17" s="1"/>
      <c r="M17" s="2"/>
      <c r="N17" s="2"/>
      <c r="O17" s="2"/>
      <c r="P17" s="2"/>
      <c r="Q17" s="2"/>
      <c r="R17" s="2"/>
      <c r="S17" s="2"/>
    </row>
    <row r="18" spans="1:19">
      <c r="A18" s="1"/>
      <c r="B18" s="1"/>
      <c r="C18" s="1"/>
      <c r="D18" s="1"/>
      <c r="E18" s="1"/>
      <c r="F18" s="1"/>
      <c r="G18" s="1"/>
      <c r="H18" s="1"/>
      <c r="I18" s="1"/>
      <c r="J18" s="1"/>
      <c r="K18" s="1"/>
      <c r="L18" s="1"/>
      <c r="M18" s="2"/>
      <c r="N18" s="2"/>
      <c r="O18" s="2"/>
      <c r="P18" s="2"/>
      <c r="Q18" s="2"/>
      <c r="R18" s="2"/>
      <c r="S18" s="2"/>
    </row>
    <row r="19" spans="1:19">
      <c r="A19" s="1"/>
      <c r="B19" s="1"/>
      <c r="C19" s="1"/>
      <c r="D19" s="1"/>
      <c r="E19" s="1"/>
      <c r="F19" s="1"/>
      <c r="G19" s="1"/>
      <c r="H19" s="1"/>
      <c r="I19" s="1"/>
      <c r="J19" s="1"/>
      <c r="K19" s="1"/>
      <c r="L19" s="1"/>
      <c r="M19" s="2"/>
      <c r="N19" s="2"/>
      <c r="O19" s="2"/>
      <c r="P19" s="2"/>
      <c r="Q19" s="2"/>
      <c r="R19" s="2"/>
      <c r="S19" s="2"/>
    </row>
    <row r="20" spans="1:19">
      <c r="A20" s="1"/>
      <c r="B20" s="1"/>
      <c r="C20" s="1"/>
      <c r="D20" s="1"/>
      <c r="E20" s="1"/>
      <c r="F20" s="1"/>
      <c r="G20" s="1"/>
      <c r="H20" s="1"/>
      <c r="I20" s="1"/>
      <c r="J20" s="1"/>
      <c r="K20" s="1"/>
      <c r="L20" s="1"/>
      <c r="M20" s="2"/>
      <c r="N20" s="2"/>
      <c r="O20" s="2"/>
      <c r="P20" s="2"/>
      <c r="Q20" s="2"/>
      <c r="R20" s="2"/>
      <c r="S20" s="2"/>
    </row>
    <row r="21" spans="1:19">
      <c r="A21" s="1"/>
      <c r="B21" s="1"/>
      <c r="C21" s="1"/>
      <c r="D21" s="1"/>
      <c r="E21" s="1"/>
      <c r="F21" s="1"/>
      <c r="G21" s="1"/>
      <c r="H21" s="1"/>
      <c r="I21" s="1"/>
      <c r="J21" s="1"/>
      <c r="K21" s="1"/>
      <c r="L21" s="1"/>
      <c r="M21" s="2"/>
      <c r="N21" s="2"/>
      <c r="O21" s="2"/>
      <c r="P21" s="2"/>
      <c r="Q21" s="2"/>
      <c r="R21" s="2"/>
      <c r="S21" s="2"/>
    </row>
    <row r="22" spans="1:19">
      <c r="A22" s="1"/>
      <c r="B22" s="1"/>
      <c r="C22" s="1"/>
      <c r="D22" s="1"/>
      <c r="E22" s="1"/>
      <c r="F22" s="1"/>
      <c r="G22" s="1"/>
      <c r="H22" s="1"/>
      <c r="I22" s="1"/>
      <c r="J22" s="1"/>
      <c r="K22" s="1"/>
      <c r="L22" s="1"/>
      <c r="M22" s="2"/>
      <c r="N22" s="2"/>
      <c r="O22" s="2"/>
      <c r="P22" s="2"/>
      <c r="Q22" s="2"/>
      <c r="R22" s="2"/>
      <c r="S22" s="2"/>
    </row>
    <row r="23" spans="1:19">
      <c r="A23" s="1"/>
      <c r="B23" s="1"/>
      <c r="C23" s="1"/>
      <c r="D23" s="1"/>
      <c r="E23" s="1"/>
      <c r="F23" s="1"/>
      <c r="G23" s="1"/>
      <c r="H23" s="1"/>
      <c r="I23" s="1"/>
      <c r="J23" s="1"/>
      <c r="K23" s="1"/>
      <c r="L23" s="1"/>
      <c r="M23" s="2"/>
      <c r="N23" s="2"/>
      <c r="O23" s="2"/>
      <c r="P23" s="2"/>
      <c r="Q23" s="2"/>
      <c r="R23" s="2"/>
      <c r="S23" s="2"/>
    </row>
    <row r="24" spans="1:19">
      <c r="A24" s="1"/>
      <c r="B24" s="1"/>
      <c r="C24" s="1"/>
      <c r="D24" s="1"/>
      <c r="E24" s="1"/>
      <c r="F24" s="1"/>
      <c r="G24" s="1"/>
      <c r="H24" s="1"/>
      <c r="I24" s="1"/>
      <c r="J24" s="1"/>
      <c r="K24" s="1"/>
      <c r="L24" s="1"/>
      <c r="M24" s="2"/>
      <c r="N24" s="2"/>
      <c r="O24" s="2"/>
      <c r="P24" s="2"/>
      <c r="Q24" s="2"/>
      <c r="R24" s="2"/>
      <c r="S24" s="2"/>
    </row>
    <row r="25" spans="1:19">
      <c r="A25" s="1"/>
      <c r="B25" s="1"/>
      <c r="C25" s="1"/>
      <c r="D25" s="1"/>
      <c r="E25" s="1"/>
      <c r="F25" s="1"/>
      <c r="G25" s="1"/>
      <c r="H25" s="1"/>
      <c r="I25" s="1"/>
      <c r="J25" s="1"/>
      <c r="K25" s="1"/>
      <c r="L25" s="1"/>
      <c r="M25" s="2"/>
      <c r="N25" s="2"/>
      <c r="O25" s="2"/>
      <c r="P25" s="2"/>
      <c r="Q25" s="2"/>
      <c r="R25" s="2"/>
      <c r="S25" s="2"/>
    </row>
    <row r="26" spans="1:19">
      <c r="A26" s="1"/>
      <c r="B26" s="1"/>
      <c r="C26" s="1"/>
      <c r="D26" s="1"/>
      <c r="E26" s="1"/>
      <c r="F26" s="1"/>
      <c r="G26" s="1"/>
      <c r="H26" s="1"/>
      <c r="I26" s="1"/>
      <c r="J26" s="1"/>
      <c r="K26" s="1"/>
      <c r="L26" s="1"/>
      <c r="M26" s="2"/>
      <c r="N26" s="2"/>
      <c r="O26" s="2"/>
      <c r="P26" s="2"/>
      <c r="Q26" s="2"/>
      <c r="R26" s="2"/>
      <c r="S26" s="2"/>
    </row>
    <row r="27" spans="1:19" ht="18.600000000000001" customHeight="1">
      <c r="A27" s="1"/>
      <c r="B27" s="1"/>
      <c r="C27" s="1"/>
      <c r="D27" s="1"/>
      <c r="E27" s="1"/>
      <c r="F27" s="1"/>
      <c r="G27" s="1"/>
      <c r="H27" s="1"/>
      <c r="I27" s="1"/>
      <c r="J27" s="1"/>
      <c r="K27" s="1"/>
      <c r="L27" s="1"/>
      <c r="M27" s="2"/>
      <c r="N27" s="2"/>
      <c r="O27" s="2"/>
      <c r="P27" s="2"/>
      <c r="Q27" s="2"/>
      <c r="R27" s="2"/>
      <c r="S27" s="2"/>
    </row>
    <row r="34" ht="17.649999999999999" customHeight="1"/>
  </sheetData>
  <hyperlinks>
    <hyperlink ref="O3" location="'Production by site'!A1" display="Production by site" xr:uid="{00000000-0004-0000-0000-000001000000}"/>
    <hyperlink ref="O5" location="'Deliveries by region'!A1" display="Deliveries by region" xr:uid="{00000000-0004-0000-0000-000002000000}"/>
    <hyperlink ref="O6" location="'Deliveries by model series'!A1" display="Deliveries by model series" xr:uid="{00000000-0004-0000-0000-000003000000}"/>
    <hyperlink ref="O7" location="'Income statement'!A1" display="Income statement Audi Group" xr:uid="{00000000-0004-0000-0000-000004000000}"/>
    <hyperlink ref="O8" location="'Balance sheet'!A1" display="Balance sheet" xr:uid="{00000000-0004-0000-0000-000005000000}"/>
    <hyperlink ref="O9" location="'Cash flow statement'!A1" display="Cash flow statement" xr:uid="{00000000-0004-0000-0000-000006000000}"/>
    <hyperlink ref="O4" location="'Production by model series'!A1" display="Production by model series" xr:uid="{00000000-0004-0000-0000-00000A000000}"/>
    <hyperlink ref="O2" location="'Key figures Audi Group'!A1" display="Key figures Audi Group" xr:uid="{00000000-0004-0000-0000-000000000000}"/>
    <hyperlink ref="O10" location="Workforce!A1" display="Workforce" xr:uid="{DE6467F7-D3CA-4897-9EC9-4F69435E97F9}"/>
    <hyperlink ref="O11" location="'10-year overview'!A1" display="10-year overview" xr:uid="{821ACB1E-A8CF-4CCF-BCE8-6D8DBD3AB366}"/>
    <hyperlink ref="O12" location="'Material Group companies'!A1" display="Material Audi Group companies" xr:uid="{FFFED6AB-D64D-4B41-952C-09A0DC9CDF19}"/>
    <hyperlink ref="O13" location="Glossary!A1" display="Glossary" xr:uid="{42BE847A-C73C-4C5D-9C26-98E6D6E5CD01}"/>
  </hyperlinks>
  <pageMargins left="0.31496062992125984" right="0.11811023622047245" top="0.15748031496062992" bottom="0.15748031496062992" header="0.31496062992125984" footer="0.31496062992125984"/>
  <pageSetup scale="63" orientation="landscape" r:id="rId1"/>
  <customProperties>
    <customPr name="_pios_id" r:id="rId2"/>
    <customPr name="EpmWorksheetKeyString_GUID" r:id="rId3"/>
  </customPropertie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27"/>
  <sheetViews>
    <sheetView showGridLines="0" zoomScale="75" zoomScaleNormal="75" zoomScaleSheetLayoutView="100" workbookViewId="0"/>
  </sheetViews>
  <sheetFormatPr defaultColWidth="11.5703125" defaultRowHeight="15"/>
  <cols>
    <col min="1" max="1" width="60.5703125" customWidth="1"/>
    <col min="2" max="2" width="2.5703125" customWidth="1"/>
    <col min="3" max="3" width="15.5703125" customWidth="1"/>
    <col min="4" max="4" width="2.5703125" customWidth="1"/>
    <col min="5" max="5" width="15.5703125" customWidth="1"/>
    <col min="6" max="6" width="2.5703125" customWidth="1"/>
    <col min="8" max="8" width="4.5703125" customWidth="1"/>
    <col min="9" max="9" width="52.5703125" customWidth="1"/>
  </cols>
  <sheetData>
    <row r="1" spans="1:9">
      <c r="A1" s="442" t="s">
        <v>243</v>
      </c>
    </row>
    <row r="2" spans="1:9">
      <c r="A2" s="17"/>
      <c r="B2" s="17"/>
    </row>
    <row r="3" spans="1:9">
      <c r="A3" s="17"/>
      <c r="B3" s="17"/>
    </row>
    <row r="4" spans="1:9" ht="14.65" customHeight="1" thickBot="1">
      <c r="A4" s="176" t="s">
        <v>244</v>
      </c>
      <c r="B4" s="18"/>
      <c r="C4" s="38">
        <v>2023</v>
      </c>
      <c r="D4" s="190"/>
      <c r="E4" s="39">
        <v>2022</v>
      </c>
      <c r="F4" s="190"/>
      <c r="G4" s="38" t="s">
        <v>245</v>
      </c>
    </row>
    <row r="5" spans="1:9" ht="14.65" customHeight="1">
      <c r="A5" s="52"/>
      <c r="B5" s="18"/>
      <c r="C5" s="18"/>
      <c r="D5" s="190"/>
      <c r="E5" s="26"/>
      <c r="F5" s="190"/>
      <c r="G5" s="18"/>
    </row>
    <row r="6" spans="1:9" ht="17.100000000000001" customHeight="1">
      <c r="A6" s="194" t="s">
        <v>246</v>
      </c>
      <c r="B6" s="16"/>
      <c r="C6" s="236">
        <v>53839</v>
      </c>
      <c r="D6" s="237"/>
      <c r="E6" s="238">
        <v>55657</v>
      </c>
      <c r="F6" s="237"/>
      <c r="G6" s="277">
        <v>-3.3</v>
      </c>
    </row>
    <row r="7" spans="1:9" ht="14.65" customHeight="1">
      <c r="A7" s="383" t="s">
        <v>247</v>
      </c>
      <c r="B7" s="175"/>
      <c r="C7" s="239">
        <v>52866.333333333336</v>
      </c>
      <c r="D7" s="240"/>
      <c r="E7" s="241">
        <v>54712.333333333328</v>
      </c>
      <c r="F7" s="240"/>
      <c r="G7" s="385">
        <v>-3.4</v>
      </c>
    </row>
    <row r="8" spans="1:9" ht="14.65" customHeight="1">
      <c r="A8" s="195" t="s">
        <v>248</v>
      </c>
      <c r="B8" s="175"/>
      <c r="C8" s="233">
        <v>38275</v>
      </c>
      <c r="D8" s="242"/>
      <c r="E8" s="233">
        <v>39972.666666666664</v>
      </c>
      <c r="F8" s="235"/>
      <c r="G8" s="386">
        <v>-4.2</v>
      </c>
      <c r="I8" s="87"/>
    </row>
    <row r="9" spans="1:9" ht="14.65" customHeight="1">
      <c r="A9" s="384" t="s">
        <v>249</v>
      </c>
      <c r="B9" s="175"/>
      <c r="C9" s="191">
        <v>14591.333333333334</v>
      </c>
      <c r="D9" s="242"/>
      <c r="E9" s="191">
        <v>14739.666666666666</v>
      </c>
      <c r="F9" s="235"/>
      <c r="G9" s="232">
        <v>-1</v>
      </c>
      <c r="I9" s="87"/>
    </row>
    <row r="10" spans="1:9" ht="14.65" customHeight="1">
      <c r="A10" s="24"/>
      <c r="B10" s="175"/>
      <c r="C10" s="243"/>
      <c r="D10" s="242"/>
      <c r="E10" s="243"/>
      <c r="F10" s="235"/>
      <c r="G10" s="367"/>
      <c r="I10" s="87"/>
    </row>
    <row r="11" spans="1:9" ht="17.100000000000001" customHeight="1">
      <c r="A11" s="194" t="s">
        <v>250</v>
      </c>
      <c r="B11" s="16"/>
      <c r="C11" s="236">
        <v>31234.666666666668</v>
      </c>
      <c r="D11" s="237"/>
      <c r="E11" s="238">
        <v>29785.666666666668</v>
      </c>
      <c r="F11" s="237"/>
      <c r="G11" s="277">
        <v>4.9000000000000004</v>
      </c>
    </row>
    <row r="12" spans="1:9" ht="14.65" customHeight="1">
      <c r="A12" s="195" t="s">
        <v>251</v>
      </c>
      <c r="B12" s="175"/>
      <c r="C12" s="233">
        <v>3057.6666666666665</v>
      </c>
      <c r="D12" s="242"/>
      <c r="E12" s="233">
        <v>2940.3333333333335</v>
      </c>
      <c r="F12" s="235"/>
      <c r="G12" s="366">
        <v>4</v>
      </c>
      <c r="I12" s="87"/>
    </row>
    <row r="13" spans="1:9" ht="14.65" customHeight="1">
      <c r="A13" s="195" t="s">
        <v>252</v>
      </c>
      <c r="B13" s="175"/>
      <c r="C13" s="233">
        <v>11901</v>
      </c>
      <c r="D13" s="242"/>
      <c r="E13" s="233">
        <v>11899.666666666666</v>
      </c>
      <c r="F13" s="235"/>
      <c r="G13" s="440">
        <v>0</v>
      </c>
      <c r="I13" s="87"/>
    </row>
    <row r="14" spans="1:9" ht="14.65" customHeight="1">
      <c r="A14" s="195" t="s">
        <v>253</v>
      </c>
      <c r="B14" s="175"/>
      <c r="C14" s="233">
        <v>5244</v>
      </c>
      <c r="D14" s="242"/>
      <c r="E14" s="233">
        <v>4997.333333333333</v>
      </c>
      <c r="F14" s="235"/>
      <c r="G14" s="366">
        <v>4.9000000000000004</v>
      </c>
      <c r="I14" s="87"/>
    </row>
    <row r="15" spans="1:9" ht="14.65" customHeight="1">
      <c r="A15" s="195" t="s">
        <v>254</v>
      </c>
      <c r="B15" s="175"/>
      <c r="C15" s="233">
        <v>2121.3333333333335</v>
      </c>
      <c r="D15" s="242"/>
      <c r="E15" s="233">
        <v>1905</v>
      </c>
      <c r="F15" s="235"/>
      <c r="G15" s="366">
        <v>11.4</v>
      </c>
      <c r="I15" s="87"/>
    </row>
    <row r="16" spans="1:9" ht="14.65" customHeight="1">
      <c r="A16" s="195" t="s">
        <v>255</v>
      </c>
      <c r="B16" s="175"/>
      <c r="C16" s="233">
        <v>4021</v>
      </c>
      <c r="D16" s="242"/>
      <c r="E16" s="233">
        <v>3851</v>
      </c>
      <c r="F16" s="235"/>
      <c r="G16" s="232">
        <v>4.4000000000000004</v>
      </c>
      <c r="I16" s="87"/>
    </row>
    <row r="17" spans="1:9" ht="14.65" customHeight="1">
      <c r="A17" s="193" t="s">
        <v>256</v>
      </c>
      <c r="B17" s="175"/>
      <c r="C17" s="243">
        <v>1637</v>
      </c>
      <c r="D17" s="242"/>
      <c r="E17" s="243">
        <v>1810</v>
      </c>
      <c r="F17" s="235"/>
      <c r="G17" s="382">
        <v>-9.6</v>
      </c>
      <c r="I17" s="87"/>
    </row>
    <row r="18" spans="1:9" ht="14.65" customHeight="1">
      <c r="A18" s="196" t="s">
        <v>257</v>
      </c>
      <c r="B18" s="16"/>
      <c r="C18" s="244">
        <v>85073.666666666672</v>
      </c>
      <c r="D18" s="245"/>
      <c r="E18" s="246">
        <v>85442.666666666672</v>
      </c>
      <c r="F18" s="245"/>
      <c r="G18" s="277">
        <v>-0.4</v>
      </c>
      <c r="I18" s="87"/>
    </row>
    <row r="19" spans="1:9" ht="14.65" customHeight="1">
      <c r="A19" s="181"/>
      <c r="B19" s="16"/>
      <c r="C19" s="227"/>
      <c r="D19" s="245"/>
      <c r="E19" s="243"/>
      <c r="F19" s="245"/>
      <c r="G19" s="243"/>
      <c r="I19" s="87"/>
    </row>
    <row r="20" spans="1:9" ht="14.65" customHeight="1">
      <c r="A20" s="197" t="s">
        <v>258</v>
      </c>
      <c r="B20" s="17"/>
      <c r="C20" s="247">
        <v>2238.3333333333335</v>
      </c>
      <c r="D20" s="242"/>
      <c r="E20" s="247">
        <v>2318.3333333333335</v>
      </c>
      <c r="F20" s="242"/>
      <c r="G20" s="387">
        <v>-3.5</v>
      </c>
      <c r="I20" s="87"/>
    </row>
    <row r="21" spans="1:9" ht="14.65" customHeight="1">
      <c r="A21" s="196" t="s">
        <v>259</v>
      </c>
      <c r="B21" s="16"/>
      <c r="C21" s="244">
        <v>87312</v>
      </c>
      <c r="D21" s="245"/>
      <c r="E21" s="246">
        <v>87761</v>
      </c>
      <c r="F21" s="245"/>
      <c r="G21" s="277">
        <v>-0.5</v>
      </c>
      <c r="I21" s="87"/>
    </row>
    <row r="22" spans="1:9" ht="14.65" customHeight="1">
      <c r="A22" s="181"/>
      <c r="B22" s="16"/>
      <c r="C22" s="227"/>
      <c r="D22" s="245"/>
      <c r="E22" s="243"/>
      <c r="F22" s="245"/>
      <c r="G22" s="368"/>
      <c r="I22" s="87"/>
    </row>
    <row r="23" spans="1:9" ht="29.1" customHeight="1">
      <c r="A23" s="197" t="s">
        <v>260</v>
      </c>
      <c r="B23" s="17"/>
      <c r="C23" s="247">
        <v>485</v>
      </c>
      <c r="D23" s="242"/>
      <c r="E23" s="247">
        <v>452</v>
      </c>
      <c r="F23" s="242"/>
      <c r="G23" s="369">
        <v>7.3</v>
      </c>
      <c r="I23" s="87"/>
    </row>
    <row r="24" spans="1:9" ht="14.65" customHeight="1">
      <c r="A24" s="196" t="s">
        <v>261</v>
      </c>
      <c r="B24" s="16"/>
      <c r="C24" s="244">
        <v>87797</v>
      </c>
      <c r="D24" s="245"/>
      <c r="E24" s="246">
        <v>88213</v>
      </c>
      <c r="F24" s="245"/>
      <c r="G24" s="277">
        <v>-0.5</v>
      </c>
      <c r="I24" s="87"/>
    </row>
    <row r="25" spans="1:9" ht="14.65" customHeight="1">
      <c r="A25" s="33"/>
      <c r="B25" s="17"/>
      <c r="C25" s="174"/>
      <c r="D25" s="187"/>
      <c r="E25" s="174"/>
      <c r="F25" s="187"/>
      <c r="G25" s="278"/>
    </row>
    <row r="26" spans="1:9">
      <c r="A26" s="276" t="s">
        <v>262</v>
      </c>
      <c r="C26" s="388"/>
      <c r="E26" s="388"/>
      <c r="G26" s="389"/>
    </row>
    <row r="27" spans="1:9">
      <c r="A27" s="84"/>
    </row>
  </sheetData>
  <pageMargins left="0.31496062992125984" right="0.11811023622047245" top="0.15748031496062992" bottom="0.15748031496062992" header="0.31496062992125984" footer="0.31496062992125984"/>
  <pageSetup orientation="landscape" r:id="rId1"/>
  <customProperties>
    <customPr name="_pios_id" r:id="rId2"/>
    <customPr name="EpmWorksheetKeyString_GUID" r:id="rId3"/>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X59"/>
  <sheetViews>
    <sheetView showGridLines="0" zoomScale="75" zoomScaleNormal="75" workbookViewId="0"/>
  </sheetViews>
  <sheetFormatPr defaultColWidth="11.5703125" defaultRowHeight="15"/>
  <cols>
    <col min="1" max="1" width="50.5703125" customWidth="1"/>
    <col min="2" max="2" width="20.5703125" customWidth="1"/>
    <col min="3" max="3" width="1.5703125" customWidth="1"/>
    <col min="4" max="4" width="12.28515625" customWidth="1"/>
    <col min="5" max="5" width="1.5703125" customWidth="1"/>
    <col min="6" max="6" width="12.28515625" customWidth="1"/>
    <col min="7" max="7" width="1.5703125" customWidth="1"/>
    <col min="8" max="8" width="12.28515625" customWidth="1"/>
    <col min="9" max="9" width="1.5703125" customWidth="1"/>
    <col min="10" max="10" width="12.28515625" customWidth="1"/>
    <col min="11" max="11" width="1.5703125" customWidth="1"/>
    <col min="12" max="12" width="12.28515625" customWidth="1"/>
    <col min="13" max="13" width="1.5703125" customWidth="1"/>
    <col min="14" max="14" width="12.28515625" customWidth="1"/>
    <col min="15" max="15" width="1.5703125" customWidth="1"/>
    <col min="16" max="16" width="12.28515625" customWidth="1"/>
    <col min="17" max="17" width="1.5703125" customWidth="1"/>
    <col min="18" max="18" width="12.28515625" customWidth="1"/>
    <col min="19" max="19" width="1.5703125" customWidth="1"/>
    <col min="20" max="20" width="12.28515625" customWidth="1"/>
    <col min="21" max="21" width="1.5703125" customWidth="1"/>
    <col min="23" max="23" width="1.5703125" customWidth="1"/>
  </cols>
  <sheetData>
    <row r="1" spans="1:23">
      <c r="A1" s="442" t="s">
        <v>263</v>
      </c>
      <c r="D1" s="198"/>
      <c r="F1" s="198"/>
      <c r="H1" s="198"/>
      <c r="J1" s="198"/>
      <c r="L1" s="198"/>
      <c r="N1" s="198"/>
      <c r="P1" s="198"/>
      <c r="R1" s="198"/>
      <c r="T1" s="198"/>
    </row>
    <row r="2" spans="1:23">
      <c r="A2" s="17"/>
      <c r="D2" s="198"/>
      <c r="F2" s="198"/>
      <c r="H2" s="198"/>
      <c r="J2" s="198"/>
      <c r="L2" s="198"/>
      <c r="N2" s="198"/>
      <c r="P2" s="198"/>
      <c r="R2" s="198"/>
      <c r="T2" s="198"/>
    </row>
    <row r="3" spans="1:23" ht="15.75" thickBot="1">
      <c r="A3" s="25"/>
      <c r="B3" s="25"/>
      <c r="C3" s="18"/>
      <c r="D3" s="38">
        <v>2013</v>
      </c>
      <c r="E3" s="18"/>
      <c r="F3" s="38">
        <v>2014</v>
      </c>
      <c r="G3" s="18"/>
      <c r="H3" s="38">
        <v>2015</v>
      </c>
      <c r="I3" s="18"/>
      <c r="J3" s="38">
        <v>2016</v>
      </c>
      <c r="K3" s="18"/>
      <c r="L3" s="304" t="s">
        <v>264</v>
      </c>
      <c r="M3" s="18"/>
      <c r="N3" s="38">
        <v>2018</v>
      </c>
      <c r="O3" s="18"/>
      <c r="P3" s="38">
        <v>2019</v>
      </c>
      <c r="Q3" s="18"/>
      <c r="R3" s="38">
        <v>2020</v>
      </c>
      <c r="S3" s="18"/>
      <c r="T3" s="38">
        <v>2021</v>
      </c>
      <c r="U3" s="18"/>
      <c r="V3" s="38">
        <v>2022</v>
      </c>
      <c r="W3" s="18"/>
    </row>
    <row r="4" spans="1:23">
      <c r="A4" s="25"/>
      <c r="B4" s="25"/>
      <c r="C4" s="18"/>
      <c r="D4" s="18"/>
      <c r="E4" s="18"/>
      <c r="F4" s="18"/>
      <c r="G4" s="18"/>
      <c r="H4" s="18"/>
      <c r="I4" s="18"/>
      <c r="J4" s="18"/>
      <c r="K4" s="18"/>
      <c r="L4" s="18"/>
      <c r="M4" s="18"/>
      <c r="N4" s="18"/>
      <c r="O4" s="18"/>
      <c r="P4" s="18"/>
      <c r="Q4" s="18"/>
      <c r="R4" s="18"/>
      <c r="S4" s="18"/>
      <c r="T4" s="18"/>
      <c r="U4" s="18"/>
      <c r="V4" s="18"/>
      <c r="W4" s="18"/>
    </row>
    <row r="5" spans="1:23" ht="14.65" customHeight="1">
      <c r="A5" s="206" t="s">
        <v>265</v>
      </c>
      <c r="B5" s="207"/>
      <c r="C5" s="17"/>
      <c r="D5" s="208"/>
      <c r="E5" s="17"/>
      <c r="F5" s="208"/>
      <c r="G5" s="17"/>
      <c r="H5" s="208"/>
      <c r="I5" s="17"/>
      <c r="J5" s="208"/>
      <c r="K5" s="17"/>
      <c r="L5" s="208"/>
      <c r="M5" s="17"/>
      <c r="N5" s="208"/>
      <c r="O5" s="17"/>
      <c r="P5" s="208"/>
      <c r="Q5" s="17"/>
      <c r="R5" s="208"/>
      <c r="S5" s="17"/>
      <c r="T5" s="208"/>
      <c r="U5" s="17"/>
      <c r="V5" s="208"/>
      <c r="W5" s="17"/>
    </row>
    <row r="6" spans="1:23" ht="14.65" customHeight="1">
      <c r="A6" s="16"/>
      <c r="B6" s="33"/>
      <c r="C6" s="17"/>
      <c r="D6" s="26"/>
      <c r="E6" s="17"/>
      <c r="F6" s="26"/>
      <c r="G6" s="17"/>
      <c r="H6" s="26"/>
      <c r="I6" s="17"/>
      <c r="J6" s="26"/>
      <c r="K6" s="17"/>
      <c r="L6" s="26"/>
      <c r="M6" s="17"/>
      <c r="N6" s="26"/>
      <c r="O6" s="17"/>
      <c r="P6" s="26"/>
      <c r="Q6" s="17"/>
      <c r="R6" s="26"/>
      <c r="S6" s="17"/>
      <c r="T6" s="26"/>
      <c r="U6" s="17"/>
      <c r="V6" s="26"/>
      <c r="W6" s="17"/>
    </row>
    <row r="7" spans="1:23" ht="15" customHeight="1">
      <c r="A7" s="177" t="s">
        <v>266</v>
      </c>
      <c r="B7" s="177"/>
      <c r="C7" s="17"/>
      <c r="D7" s="213">
        <v>1608048</v>
      </c>
      <c r="E7" s="187"/>
      <c r="F7" s="213">
        <v>1804624</v>
      </c>
      <c r="G7" s="187"/>
      <c r="H7" s="213">
        <v>1828683</v>
      </c>
      <c r="I7" s="189" t="s">
        <v>267</v>
      </c>
      <c r="J7" s="213">
        <v>1903259</v>
      </c>
      <c r="K7" s="189"/>
      <c r="L7" s="213">
        <v>1879840</v>
      </c>
      <c r="M7" s="189"/>
      <c r="N7" s="213">
        <v>1871386</v>
      </c>
      <c r="O7" s="189"/>
      <c r="P7" s="213">
        <v>1802073</v>
      </c>
      <c r="Q7" s="189"/>
      <c r="R7" s="213">
        <v>1664265</v>
      </c>
      <c r="S7" s="189"/>
      <c r="T7" s="213">
        <v>1581164</v>
      </c>
      <c r="U7" s="189"/>
      <c r="V7" s="213">
        <v>1717896</v>
      </c>
      <c r="W7" s="189"/>
    </row>
    <row r="8" spans="1:23" ht="15" customHeight="1">
      <c r="A8" s="177" t="s">
        <v>268</v>
      </c>
      <c r="B8" s="177"/>
      <c r="C8" s="17"/>
      <c r="D8" s="213">
        <v>1926724</v>
      </c>
      <c r="E8" s="187"/>
      <c r="F8" s="213">
        <v>1974846</v>
      </c>
      <c r="G8" s="187"/>
      <c r="H8" s="213">
        <v>2023618</v>
      </c>
      <c r="I8" s="189"/>
      <c r="J8" s="213">
        <v>1927838</v>
      </c>
      <c r="K8" s="189"/>
      <c r="L8" s="213">
        <v>1966434</v>
      </c>
      <c r="M8" s="189"/>
      <c r="N8" s="213">
        <v>1955532</v>
      </c>
      <c r="O8" s="189"/>
      <c r="P8" s="213">
        <v>1969731</v>
      </c>
      <c r="Q8" s="189"/>
      <c r="R8" s="213">
        <v>1662481</v>
      </c>
      <c r="S8" s="189"/>
      <c r="T8" s="213">
        <v>1621468</v>
      </c>
      <c r="U8" s="189"/>
      <c r="V8" s="213">
        <v>1680671</v>
      </c>
      <c r="W8" s="189"/>
    </row>
    <row r="9" spans="1:23" ht="15" customHeight="1">
      <c r="A9" s="177" t="s">
        <v>269</v>
      </c>
      <c r="B9" s="177"/>
      <c r="C9" s="17"/>
      <c r="D9" s="213">
        <v>45018</v>
      </c>
      <c r="E9" s="187"/>
      <c r="F9" s="213">
        <v>45339</v>
      </c>
      <c r="G9" s="187"/>
      <c r="H9" s="213">
        <v>55551</v>
      </c>
      <c r="I9" s="189"/>
      <c r="J9" s="213">
        <v>56978</v>
      </c>
      <c r="K9" s="189"/>
      <c r="L9" s="213">
        <v>56743</v>
      </c>
      <c r="M9" s="189"/>
      <c r="N9" s="213">
        <v>53320</v>
      </c>
      <c r="O9" s="189"/>
      <c r="P9" s="213">
        <v>51723</v>
      </c>
      <c r="Q9" s="189"/>
      <c r="R9" s="213">
        <v>44827</v>
      </c>
      <c r="S9" s="189"/>
      <c r="T9" s="213">
        <v>59214</v>
      </c>
      <c r="U9" s="189"/>
      <c r="V9" s="213">
        <v>70295</v>
      </c>
      <c r="W9" s="189"/>
    </row>
    <row r="10" spans="1:23">
      <c r="A10" s="16"/>
      <c r="B10" s="33"/>
      <c r="C10" s="17"/>
      <c r="D10" s="200"/>
      <c r="E10" s="187"/>
      <c r="F10" s="200"/>
      <c r="G10" s="187"/>
      <c r="H10" s="200"/>
      <c r="I10" s="189"/>
      <c r="J10" s="200"/>
      <c r="K10" s="189"/>
      <c r="L10" s="200"/>
      <c r="M10" s="189"/>
      <c r="N10" s="200"/>
      <c r="O10" s="189"/>
      <c r="P10" s="200"/>
      <c r="Q10" s="189"/>
      <c r="R10" s="201"/>
      <c r="S10" s="189"/>
      <c r="T10" s="201"/>
      <c r="U10" s="189"/>
      <c r="V10" s="201"/>
      <c r="W10" s="189"/>
    </row>
    <row r="11" spans="1:23" ht="14.65" customHeight="1">
      <c r="A11" s="206" t="s">
        <v>270</v>
      </c>
      <c r="B11" s="207"/>
      <c r="C11" s="17"/>
      <c r="D11" s="208"/>
      <c r="E11" s="17"/>
      <c r="F11" s="208"/>
      <c r="G11" s="17"/>
      <c r="H11" s="208"/>
      <c r="I11" s="17"/>
      <c r="J11" s="208"/>
      <c r="K11" s="17"/>
      <c r="L11" s="208"/>
      <c r="M11" s="17"/>
      <c r="N11" s="208"/>
      <c r="O11" s="17"/>
      <c r="P11" s="208"/>
      <c r="Q11" s="17"/>
      <c r="R11" s="208"/>
      <c r="S11" s="17"/>
      <c r="T11" s="208"/>
      <c r="U11" s="17"/>
      <c r="V11" s="208"/>
      <c r="W11" s="17"/>
    </row>
    <row r="12" spans="1:23" ht="14.25" customHeight="1">
      <c r="A12" s="16"/>
      <c r="B12" s="33"/>
      <c r="C12" s="17"/>
      <c r="D12" s="200"/>
      <c r="E12" s="187"/>
      <c r="F12" s="200"/>
      <c r="G12" s="187"/>
      <c r="H12" s="200"/>
      <c r="I12" s="189"/>
      <c r="J12" s="200"/>
      <c r="K12" s="189"/>
      <c r="L12" s="200"/>
      <c r="M12" s="189"/>
      <c r="N12" s="200"/>
      <c r="O12" s="189"/>
      <c r="P12" s="200"/>
      <c r="Q12" s="189"/>
      <c r="R12" s="201"/>
      <c r="S12" s="189"/>
      <c r="T12" s="201"/>
      <c r="U12" s="189"/>
      <c r="V12" s="201"/>
      <c r="W12" s="189"/>
    </row>
    <row r="13" spans="1:23" ht="15" customHeight="1">
      <c r="A13" s="177" t="s">
        <v>271</v>
      </c>
      <c r="B13" s="177"/>
      <c r="C13" s="17"/>
      <c r="D13" s="213">
        <v>1751007</v>
      </c>
      <c r="E13" s="187"/>
      <c r="F13" s="213">
        <v>1933517</v>
      </c>
      <c r="G13" s="187"/>
      <c r="H13" s="213">
        <v>2024881</v>
      </c>
      <c r="I13" s="189"/>
      <c r="J13" s="213">
        <v>2088187</v>
      </c>
      <c r="K13" s="189"/>
      <c r="L13" s="213">
        <v>2105084</v>
      </c>
      <c r="M13" s="189"/>
      <c r="N13" s="213">
        <v>2081418</v>
      </c>
      <c r="O13" s="189"/>
      <c r="P13" s="213">
        <v>1853833</v>
      </c>
      <c r="Q13" s="189"/>
      <c r="R13" s="213">
        <v>1700258</v>
      </c>
      <c r="S13" s="189"/>
      <c r="T13" s="213">
        <v>1688978</v>
      </c>
      <c r="U13" s="189"/>
      <c r="V13" s="213">
        <v>1638638</v>
      </c>
      <c r="W13" s="189"/>
    </row>
    <row r="14" spans="1:23" ht="15" customHeight="1">
      <c r="A14" s="54" t="s">
        <v>272</v>
      </c>
      <c r="B14" s="54" t="s">
        <v>24</v>
      </c>
      <c r="C14" s="17"/>
      <c r="D14" s="212">
        <v>1575480</v>
      </c>
      <c r="E14" s="187"/>
      <c r="F14" s="212">
        <v>1741129</v>
      </c>
      <c r="G14" s="187"/>
      <c r="H14" s="212">
        <v>1803246</v>
      </c>
      <c r="I14" s="189"/>
      <c r="J14" s="212">
        <v>1867738</v>
      </c>
      <c r="K14" s="189"/>
      <c r="L14" s="212">
        <v>1878105</v>
      </c>
      <c r="M14" s="189"/>
      <c r="N14" s="212">
        <v>1812485</v>
      </c>
      <c r="O14" s="189"/>
      <c r="P14" s="212">
        <v>1845573</v>
      </c>
      <c r="Q14" s="189"/>
      <c r="R14" s="212">
        <v>1692773</v>
      </c>
      <c r="S14" s="189"/>
      <c r="T14" s="212">
        <v>1680512</v>
      </c>
      <c r="U14" s="189"/>
      <c r="V14" s="212">
        <v>1614231</v>
      </c>
      <c r="W14" s="189"/>
    </row>
    <row r="15" spans="1:23" ht="15" customHeight="1">
      <c r="A15" s="177" t="s">
        <v>64</v>
      </c>
      <c r="B15" s="177" t="s">
        <v>24</v>
      </c>
      <c r="C15" s="17"/>
      <c r="D15" s="213">
        <v>2121</v>
      </c>
      <c r="E15" s="187"/>
      <c r="F15" s="213">
        <v>2530</v>
      </c>
      <c r="G15" s="187"/>
      <c r="H15" s="213">
        <v>3245</v>
      </c>
      <c r="I15" s="189"/>
      <c r="J15" s="213">
        <v>3457</v>
      </c>
      <c r="K15" s="189"/>
      <c r="L15" s="213">
        <v>3815</v>
      </c>
      <c r="M15" s="189"/>
      <c r="N15" s="213">
        <v>5750</v>
      </c>
      <c r="O15" s="189"/>
      <c r="P15" s="213">
        <v>8205</v>
      </c>
      <c r="Q15" s="189"/>
      <c r="R15" s="213">
        <v>7430</v>
      </c>
      <c r="S15" s="189"/>
      <c r="T15" s="213">
        <v>8405</v>
      </c>
      <c r="U15" s="189"/>
      <c r="V15" s="213">
        <v>9233</v>
      </c>
      <c r="W15" s="189"/>
    </row>
    <row r="16" spans="1:23" ht="15" customHeight="1">
      <c r="A16" s="177" t="s">
        <v>165</v>
      </c>
      <c r="B16" s="177" t="s">
        <v>24</v>
      </c>
      <c r="C16" s="17"/>
      <c r="D16" s="213">
        <v>173406</v>
      </c>
      <c r="E16" s="187"/>
      <c r="F16" s="213">
        <v>189858</v>
      </c>
      <c r="G16" s="187"/>
      <c r="H16" s="213">
        <v>218390</v>
      </c>
      <c r="I16" s="189"/>
      <c r="J16" s="213">
        <v>216992</v>
      </c>
      <c r="K16" s="189"/>
      <c r="L16" s="213">
        <v>223164</v>
      </c>
      <c r="M16" s="189"/>
      <c r="N16" s="213">
        <v>263183</v>
      </c>
      <c r="O16" s="189"/>
      <c r="P16" s="213">
        <v>55</v>
      </c>
      <c r="Q16" s="189"/>
      <c r="R16" s="213">
        <v>55</v>
      </c>
      <c r="S16" s="189"/>
      <c r="T16" s="213">
        <v>61</v>
      </c>
      <c r="U16" s="189"/>
      <c r="V16" s="213" t="s">
        <v>58</v>
      </c>
      <c r="W16" s="189"/>
    </row>
    <row r="17" spans="1:24" ht="15" customHeight="1">
      <c r="A17" s="33"/>
      <c r="B17" s="33"/>
      <c r="C17" s="17"/>
      <c r="D17" s="199"/>
      <c r="E17" s="187"/>
      <c r="F17" s="199"/>
      <c r="G17" s="187"/>
      <c r="H17" s="199"/>
      <c r="I17" s="189"/>
      <c r="J17" s="199"/>
      <c r="K17" s="189"/>
      <c r="L17" s="199"/>
      <c r="M17" s="189"/>
      <c r="N17" s="199"/>
      <c r="O17" s="189"/>
      <c r="P17" s="199"/>
      <c r="Q17" s="189"/>
      <c r="R17" s="199"/>
      <c r="S17" s="189"/>
      <c r="T17" s="199"/>
      <c r="U17" s="189"/>
      <c r="V17" s="199"/>
      <c r="W17" s="189"/>
    </row>
    <row r="18" spans="1:24" ht="15" customHeight="1">
      <c r="A18" s="177" t="s">
        <v>75</v>
      </c>
      <c r="B18" s="177" t="s">
        <v>273</v>
      </c>
      <c r="C18" s="17"/>
      <c r="D18" s="213">
        <v>44287</v>
      </c>
      <c r="E18" s="187"/>
      <c r="F18" s="213">
        <v>45117</v>
      </c>
      <c r="G18" s="187"/>
      <c r="H18" s="213">
        <v>54809</v>
      </c>
      <c r="I18" s="189"/>
      <c r="J18" s="213">
        <v>55451</v>
      </c>
      <c r="K18" s="189"/>
      <c r="L18" s="213">
        <v>55871</v>
      </c>
      <c r="M18" s="189"/>
      <c r="N18" s="213">
        <v>53004</v>
      </c>
      <c r="O18" s="189"/>
      <c r="P18" s="213">
        <v>53183</v>
      </c>
      <c r="Q18" s="189"/>
      <c r="R18" s="213">
        <v>48042</v>
      </c>
      <c r="S18" s="189"/>
      <c r="T18" s="213">
        <v>59447</v>
      </c>
      <c r="U18" s="189"/>
      <c r="V18" s="213">
        <v>61562</v>
      </c>
      <c r="W18" s="189"/>
    </row>
    <row r="19" spans="1:24">
      <c r="A19" s="16"/>
      <c r="B19" s="33"/>
      <c r="C19" s="17"/>
      <c r="D19" s="200"/>
      <c r="E19" s="187"/>
      <c r="F19" s="200"/>
      <c r="G19" s="187"/>
      <c r="H19" s="200"/>
      <c r="I19" s="189"/>
      <c r="J19" s="200"/>
      <c r="K19" s="189"/>
      <c r="L19" s="200"/>
      <c r="M19" s="189"/>
      <c r="N19" s="200"/>
      <c r="O19" s="189"/>
      <c r="P19" s="200"/>
      <c r="Q19" s="189"/>
      <c r="R19" s="200"/>
      <c r="S19" s="189"/>
      <c r="T19" s="200"/>
      <c r="U19" s="189"/>
      <c r="V19" s="200"/>
      <c r="W19" s="189"/>
    </row>
    <row r="20" spans="1:24" ht="15" customHeight="1">
      <c r="A20" s="209" t="s">
        <v>8</v>
      </c>
      <c r="B20" s="210" t="s">
        <v>244</v>
      </c>
      <c r="C20" s="17"/>
      <c r="D20" s="211">
        <v>71781</v>
      </c>
      <c r="E20" s="187"/>
      <c r="F20" s="211">
        <v>77247</v>
      </c>
      <c r="G20" s="187"/>
      <c r="H20" s="211">
        <v>82838</v>
      </c>
      <c r="I20" s="189"/>
      <c r="J20" s="211">
        <v>87112</v>
      </c>
      <c r="K20" s="189"/>
      <c r="L20" s="211">
        <v>90402</v>
      </c>
      <c r="M20" s="189"/>
      <c r="N20" s="211">
        <v>91477</v>
      </c>
      <c r="O20" s="189"/>
      <c r="P20" s="211">
        <v>90783</v>
      </c>
      <c r="Q20" s="189"/>
      <c r="R20" s="211">
        <v>87996</v>
      </c>
      <c r="S20" s="189"/>
      <c r="T20" s="211">
        <v>85750</v>
      </c>
      <c r="U20" s="189"/>
      <c r="V20" s="211">
        <v>87995.65</v>
      </c>
      <c r="W20" s="189"/>
    </row>
    <row r="21" spans="1:24">
      <c r="A21" s="16"/>
      <c r="B21" s="33"/>
      <c r="C21" s="17"/>
      <c r="D21" s="200"/>
      <c r="E21" s="187"/>
      <c r="F21" s="200"/>
      <c r="G21" s="187"/>
      <c r="H21" s="200"/>
      <c r="I21" s="189"/>
      <c r="J21" s="200"/>
      <c r="K21" s="189"/>
      <c r="L21" s="200"/>
      <c r="M21" s="189"/>
      <c r="N21" s="200"/>
      <c r="O21" s="189"/>
      <c r="P21" s="200"/>
      <c r="Q21" s="189"/>
      <c r="R21" s="200"/>
      <c r="S21" s="189"/>
      <c r="T21" s="200"/>
      <c r="U21" s="189"/>
      <c r="V21" s="200"/>
      <c r="W21" s="189"/>
    </row>
    <row r="22" spans="1:24" ht="14.65" customHeight="1">
      <c r="A22" s="206" t="s">
        <v>274</v>
      </c>
      <c r="B22" s="207"/>
      <c r="C22" s="17"/>
      <c r="D22" s="208"/>
      <c r="E22" s="17"/>
      <c r="F22" s="208"/>
      <c r="G22" s="17"/>
      <c r="H22" s="208"/>
      <c r="I22" s="17"/>
      <c r="J22" s="208"/>
      <c r="K22" s="17"/>
      <c r="L22" s="208"/>
      <c r="M22" s="17"/>
      <c r="N22" s="208"/>
      <c r="O22" s="17"/>
      <c r="P22" s="208"/>
      <c r="Q22" s="17"/>
      <c r="R22" s="208"/>
      <c r="S22" s="17"/>
      <c r="T22" s="208"/>
      <c r="U22" s="17"/>
      <c r="V22" s="208"/>
      <c r="W22" s="17"/>
    </row>
    <row r="23" spans="1:24" ht="15" customHeight="1">
      <c r="A23" s="177" t="s">
        <v>25</v>
      </c>
      <c r="B23" s="177" t="s">
        <v>26</v>
      </c>
      <c r="C23" s="17"/>
      <c r="D23" s="213">
        <v>49880</v>
      </c>
      <c r="E23" s="187"/>
      <c r="F23" s="213">
        <v>53787</v>
      </c>
      <c r="G23" s="187"/>
      <c r="H23" s="213">
        <v>58420</v>
      </c>
      <c r="I23" s="189"/>
      <c r="J23" s="213">
        <v>59317</v>
      </c>
      <c r="K23" s="189"/>
      <c r="L23" s="213">
        <v>59789</v>
      </c>
      <c r="M23" s="189"/>
      <c r="N23" s="213">
        <v>59248</v>
      </c>
      <c r="O23" s="189"/>
      <c r="P23" s="213">
        <v>55680</v>
      </c>
      <c r="Q23" s="189"/>
      <c r="R23" s="213">
        <v>49973</v>
      </c>
      <c r="S23" s="189"/>
      <c r="T23" s="213">
        <v>53068</v>
      </c>
      <c r="U23" s="189"/>
      <c r="V23" s="213">
        <v>61753</v>
      </c>
      <c r="W23" s="189"/>
    </row>
    <row r="24" spans="1:24" ht="15" customHeight="1">
      <c r="A24" s="177" t="s">
        <v>275</v>
      </c>
      <c r="B24" s="177" t="s">
        <v>26</v>
      </c>
      <c r="C24" s="17"/>
      <c r="D24" s="213">
        <v>5543</v>
      </c>
      <c r="E24" s="187"/>
      <c r="F24" s="213">
        <v>6068</v>
      </c>
      <c r="G24" s="187"/>
      <c r="H24" s="213">
        <v>6602</v>
      </c>
      <c r="I24" s="189"/>
      <c r="J24" s="213">
        <v>6761</v>
      </c>
      <c r="K24" s="189"/>
      <c r="L24" s="213">
        <v>7219</v>
      </c>
      <c r="M24" s="189"/>
      <c r="N24" s="213">
        <v>7336</v>
      </c>
      <c r="O24" s="189"/>
      <c r="P24" s="213">
        <v>7898</v>
      </c>
      <c r="Q24" s="189"/>
      <c r="R24" s="213">
        <v>6930</v>
      </c>
      <c r="S24" s="189"/>
      <c r="T24" s="213">
        <v>7869</v>
      </c>
      <c r="U24" s="189"/>
      <c r="V24" s="213">
        <v>8213</v>
      </c>
      <c r="W24" s="189"/>
    </row>
    <row r="25" spans="1:24" ht="15" customHeight="1">
      <c r="A25" s="177" t="s">
        <v>276</v>
      </c>
      <c r="B25" s="177" t="s">
        <v>26</v>
      </c>
      <c r="C25" s="17"/>
      <c r="D25" s="213">
        <v>2071</v>
      </c>
      <c r="E25" s="187"/>
      <c r="F25" s="213">
        <v>2455</v>
      </c>
      <c r="G25" s="187"/>
      <c r="H25" s="213">
        <v>2665</v>
      </c>
      <c r="I25" s="189"/>
      <c r="J25" s="213">
        <v>3159</v>
      </c>
      <c r="K25" s="189"/>
      <c r="L25" s="213">
        <v>3593</v>
      </c>
      <c r="M25" s="189"/>
      <c r="N25" s="213">
        <v>3853</v>
      </c>
      <c r="O25" s="189"/>
      <c r="P25" s="213">
        <v>4270</v>
      </c>
      <c r="Q25" s="189"/>
      <c r="R25" s="213">
        <v>4606</v>
      </c>
      <c r="S25" s="189"/>
      <c r="T25" s="213">
        <v>4307</v>
      </c>
      <c r="U25" s="189"/>
      <c r="V25" s="213">
        <v>4389</v>
      </c>
      <c r="W25" s="189"/>
    </row>
    <row r="26" spans="1:24" ht="15" customHeight="1">
      <c r="A26" s="177" t="s">
        <v>27</v>
      </c>
      <c r="B26" s="177" t="s">
        <v>26</v>
      </c>
      <c r="C26" s="17"/>
      <c r="D26" s="213">
        <v>5030</v>
      </c>
      <c r="E26" s="187"/>
      <c r="F26" s="213">
        <v>5150</v>
      </c>
      <c r="G26" s="187"/>
      <c r="H26" s="213">
        <v>4836</v>
      </c>
      <c r="I26" s="189" t="s">
        <v>277</v>
      </c>
      <c r="J26" s="213">
        <v>3052</v>
      </c>
      <c r="K26" s="189" t="s">
        <v>277</v>
      </c>
      <c r="L26" s="213">
        <v>4671</v>
      </c>
      <c r="M26" s="189" t="s">
        <v>277</v>
      </c>
      <c r="N26" s="213">
        <v>3529</v>
      </c>
      <c r="O26" s="189" t="s">
        <v>277</v>
      </c>
      <c r="P26" s="213">
        <v>4509</v>
      </c>
      <c r="Q26" s="189"/>
      <c r="R26" s="213">
        <v>2569</v>
      </c>
      <c r="S26" s="189" t="s">
        <v>277</v>
      </c>
      <c r="T26" s="213">
        <v>5498</v>
      </c>
      <c r="U26" s="189" t="s">
        <v>277</v>
      </c>
      <c r="V26" s="213">
        <v>7550</v>
      </c>
      <c r="W26" s="189" t="s">
        <v>277</v>
      </c>
    </row>
    <row r="27" spans="1:24" ht="15" customHeight="1">
      <c r="A27" s="177" t="s">
        <v>188</v>
      </c>
      <c r="B27" s="177" t="s">
        <v>26</v>
      </c>
      <c r="C27" s="17"/>
      <c r="D27" s="213">
        <v>5323</v>
      </c>
      <c r="E27" s="187"/>
      <c r="F27" s="213">
        <v>5991</v>
      </c>
      <c r="G27" s="187"/>
      <c r="H27" s="213">
        <v>5284</v>
      </c>
      <c r="I27" s="189" t="s">
        <v>277</v>
      </c>
      <c r="J27" s="213">
        <v>3047</v>
      </c>
      <c r="K27" s="189" t="s">
        <v>277</v>
      </c>
      <c r="L27" s="213">
        <v>4717</v>
      </c>
      <c r="M27" s="189" t="s">
        <v>277</v>
      </c>
      <c r="N27" s="213">
        <v>4361</v>
      </c>
      <c r="O27" s="189" t="s">
        <v>277</v>
      </c>
      <c r="P27" s="213">
        <v>5223</v>
      </c>
      <c r="Q27" s="189"/>
      <c r="R27" s="213">
        <v>4187</v>
      </c>
      <c r="S27" s="189" t="s">
        <v>277</v>
      </c>
      <c r="T27" s="213">
        <v>6929</v>
      </c>
      <c r="U27" s="189" t="s">
        <v>277</v>
      </c>
      <c r="V27" s="213">
        <v>9072</v>
      </c>
      <c r="W27" s="189" t="s">
        <v>277</v>
      </c>
    </row>
    <row r="28" spans="1:24" ht="15" customHeight="1">
      <c r="A28" s="177" t="s">
        <v>193</v>
      </c>
      <c r="B28" s="177" t="s">
        <v>26</v>
      </c>
      <c r="C28" s="17"/>
      <c r="D28" s="213">
        <v>4014</v>
      </c>
      <c r="E28" s="187"/>
      <c r="F28" s="213">
        <v>4428</v>
      </c>
      <c r="G28" s="187"/>
      <c r="H28" s="213">
        <v>4297</v>
      </c>
      <c r="I28" s="189" t="s">
        <v>277</v>
      </c>
      <c r="J28" s="213">
        <v>2066</v>
      </c>
      <c r="K28" s="189" t="s">
        <v>277</v>
      </c>
      <c r="L28" s="213">
        <v>3432</v>
      </c>
      <c r="M28" s="189" t="s">
        <v>277</v>
      </c>
      <c r="N28" s="213">
        <v>3463</v>
      </c>
      <c r="O28" s="189" t="s">
        <v>277</v>
      </c>
      <c r="P28" s="213">
        <v>3943</v>
      </c>
      <c r="Q28" s="189"/>
      <c r="R28" s="213">
        <v>3774</v>
      </c>
      <c r="S28" s="189" t="s">
        <v>277</v>
      </c>
      <c r="T28" s="213">
        <v>5649</v>
      </c>
      <c r="U28" s="189" t="s">
        <v>277</v>
      </c>
      <c r="V28" s="213">
        <v>7116</v>
      </c>
      <c r="W28" s="189" t="s">
        <v>277</v>
      </c>
    </row>
    <row r="29" spans="1:24">
      <c r="A29" s="16"/>
      <c r="B29" s="16"/>
      <c r="C29" s="16"/>
      <c r="D29" s="16"/>
      <c r="E29" s="16"/>
      <c r="F29" s="16"/>
      <c r="G29" s="16"/>
      <c r="H29" s="16"/>
      <c r="I29" s="16"/>
      <c r="J29" s="16"/>
      <c r="K29" s="16"/>
      <c r="L29" s="16"/>
      <c r="M29" s="16"/>
      <c r="N29" s="16"/>
      <c r="O29" s="16"/>
      <c r="P29" s="16"/>
      <c r="Q29" s="16"/>
      <c r="R29" s="16"/>
      <c r="S29" s="16"/>
      <c r="T29" s="16"/>
      <c r="U29" s="16"/>
      <c r="V29" s="16"/>
      <c r="W29" s="16"/>
      <c r="X29" s="16"/>
    </row>
    <row r="30" spans="1:24" ht="14.65" customHeight="1">
      <c r="A30" s="206" t="s">
        <v>278</v>
      </c>
      <c r="B30" s="207"/>
      <c r="C30" s="17"/>
      <c r="D30" s="208"/>
      <c r="E30" s="17"/>
      <c r="F30" s="208"/>
      <c r="G30" s="17"/>
      <c r="H30" s="208"/>
      <c r="I30" s="17"/>
      <c r="J30" s="208"/>
      <c r="K30" s="17"/>
      <c r="L30" s="208"/>
      <c r="M30" s="17"/>
      <c r="N30" s="208"/>
      <c r="O30" s="17"/>
      <c r="P30" s="208"/>
      <c r="Q30" s="17"/>
      <c r="R30" s="208"/>
      <c r="S30" s="17"/>
      <c r="T30" s="208"/>
      <c r="U30" s="17"/>
      <c r="V30" s="208"/>
      <c r="W30" s="17"/>
    </row>
    <row r="31" spans="1:24" ht="15" customHeight="1">
      <c r="A31" s="177" t="s">
        <v>201</v>
      </c>
      <c r="B31" s="177" t="s">
        <v>26</v>
      </c>
      <c r="C31" s="17"/>
      <c r="D31" s="213">
        <v>19943</v>
      </c>
      <c r="E31" s="187"/>
      <c r="F31" s="213">
        <v>22538</v>
      </c>
      <c r="G31" s="187"/>
      <c r="H31" s="213">
        <v>25963</v>
      </c>
      <c r="I31" s="189"/>
      <c r="J31" s="213">
        <v>28599</v>
      </c>
      <c r="K31" s="189"/>
      <c r="L31" s="213">
        <v>29469</v>
      </c>
      <c r="M31" s="189"/>
      <c r="N31" s="213">
        <v>32393</v>
      </c>
      <c r="O31" s="189"/>
      <c r="P31" s="213">
        <v>34211</v>
      </c>
      <c r="Q31" s="189"/>
      <c r="R31" s="213">
        <v>32443</v>
      </c>
      <c r="S31" s="189"/>
      <c r="T31" s="213">
        <v>31754</v>
      </c>
      <c r="U31" s="189"/>
      <c r="V31" s="213">
        <v>32675</v>
      </c>
      <c r="W31" s="189"/>
    </row>
    <row r="32" spans="1:24" ht="15" customHeight="1">
      <c r="A32" s="177" t="s">
        <v>211</v>
      </c>
      <c r="B32" s="177" t="s">
        <v>26</v>
      </c>
      <c r="C32" s="17"/>
      <c r="D32" s="213">
        <v>25214</v>
      </c>
      <c r="E32" s="187"/>
      <c r="F32" s="213">
        <v>28231</v>
      </c>
      <c r="G32" s="187"/>
      <c r="H32" s="213">
        <v>30800</v>
      </c>
      <c r="I32" s="189"/>
      <c r="J32" s="213">
        <v>32403</v>
      </c>
      <c r="K32" s="189"/>
      <c r="L32" s="213">
        <v>33846</v>
      </c>
      <c r="M32" s="189"/>
      <c r="N32" s="213">
        <v>33205</v>
      </c>
      <c r="O32" s="189"/>
      <c r="P32" s="213">
        <v>34422</v>
      </c>
      <c r="Q32" s="189"/>
      <c r="R32" s="213">
        <v>34785</v>
      </c>
      <c r="S32" s="189"/>
      <c r="T32" s="213">
        <v>33445</v>
      </c>
      <c r="U32" s="189"/>
      <c r="V32" s="213">
        <v>38119</v>
      </c>
      <c r="W32" s="189"/>
    </row>
    <row r="33" spans="1:23" ht="15" customHeight="1">
      <c r="A33" s="177" t="s">
        <v>219</v>
      </c>
      <c r="B33" s="177" t="s">
        <v>26</v>
      </c>
      <c r="C33" s="17"/>
      <c r="D33" s="213">
        <v>18565</v>
      </c>
      <c r="E33" s="187"/>
      <c r="F33" s="213">
        <v>19199</v>
      </c>
      <c r="G33" s="187"/>
      <c r="H33" s="213">
        <v>21779</v>
      </c>
      <c r="I33" s="189"/>
      <c r="J33" s="213">
        <v>25321</v>
      </c>
      <c r="K33" s="189"/>
      <c r="L33" s="213">
        <v>28171</v>
      </c>
      <c r="M33" s="189"/>
      <c r="N33" s="213">
        <v>29698</v>
      </c>
      <c r="O33" s="189"/>
      <c r="P33" s="213">
        <v>28395</v>
      </c>
      <c r="Q33" s="189"/>
      <c r="R33" s="213">
        <v>24253</v>
      </c>
      <c r="S33" s="189"/>
      <c r="T33" s="213">
        <v>26012</v>
      </c>
      <c r="U33" s="189"/>
      <c r="V33" s="213">
        <v>31582</v>
      </c>
      <c r="W33" s="189"/>
    </row>
    <row r="34" spans="1:23" ht="15" customHeight="1">
      <c r="A34" s="177" t="s">
        <v>279</v>
      </c>
      <c r="B34" s="177" t="s">
        <v>26</v>
      </c>
      <c r="C34" s="17"/>
      <c r="D34" s="213">
        <v>26592</v>
      </c>
      <c r="E34" s="187"/>
      <c r="F34" s="213">
        <v>31570</v>
      </c>
      <c r="G34" s="187"/>
      <c r="H34" s="213">
        <v>34985</v>
      </c>
      <c r="I34" s="189"/>
      <c r="J34" s="213">
        <v>35685</v>
      </c>
      <c r="K34" s="189"/>
      <c r="L34" s="213">
        <v>35509</v>
      </c>
      <c r="M34" s="189"/>
      <c r="N34" s="213">
        <v>35900</v>
      </c>
      <c r="O34" s="189"/>
      <c r="P34" s="213">
        <v>38431</v>
      </c>
      <c r="Q34" s="189"/>
      <c r="R34" s="213">
        <v>42975</v>
      </c>
      <c r="S34" s="189"/>
      <c r="T34" s="213">
        <v>39548</v>
      </c>
      <c r="U34" s="189"/>
      <c r="V34" s="213">
        <v>39230</v>
      </c>
      <c r="W34" s="189"/>
    </row>
    <row r="35" spans="1:23" ht="15" customHeight="1">
      <c r="A35" s="177" t="s">
        <v>280</v>
      </c>
      <c r="B35" s="177" t="s">
        <v>26</v>
      </c>
      <c r="C35" s="17"/>
      <c r="D35" s="213">
        <v>45156</v>
      </c>
      <c r="E35" s="187"/>
      <c r="F35" s="213">
        <v>50769</v>
      </c>
      <c r="G35" s="187"/>
      <c r="H35" s="213">
        <v>56763</v>
      </c>
      <c r="I35" s="189"/>
      <c r="J35" s="213">
        <v>61090</v>
      </c>
      <c r="K35" s="189"/>
      <c r="L35" s="213">
        <v>63680</v>
      </c>
      <c r="M35" s="189"/>
      <c r="N35" s="213">
        <v>65598</v>
      </c>
      <c r="O35" s="189"/>
      <c r="P35" s="213">
        <v>66878</v>
      </c>
      <c r="Q35" s="189"/>
      <c r="R35" s="213">
        <v>67229</v>
      </c>
      <c r="S35" s="189"/>
      <c r="T35" s="213">
        <v>66124</v>
      </c>
      <c r="U35" s="189"/>
      <c r="V35" s="213">
        <v>70812</v>
      </c>
      <c r="W35" s="189"/>
    </row>
    <row r="36" spans="1:23">
      <c r="A36" s="16"/>
      <c r="B36" s="27"/>
      <c r="C36" s="17"/>
      <c r="D36" s="202"/>
      <c r="E36" s="187"/>
      <c r="F36" s="202"/>
      <c r="G36" s="187"/>
      <c r="H36" s="202"/>
      <c r="I36" s="189"/>
      <c r="J36" s="202"/>
      <c r="K36" s="189"/>
      <c r="L36" s="202"/>
      <c r="M36" s="189"/>
      <c r="N36" s="202"/>
      <c r="O36" s="189"/>
      <c r="P36" s="203"/>
      <c r="Q36" s="189"/>
      <c r="R36" s="203"/>
      <c r="S36" s="189"/>
      <c r="T36" s="203"/>
      <c r="U36" s="189"/>
      <c r="V36" s="203"/>
      <c r="W36" s="189"/>
    </row>
    <row r="37" spans="1:23" ht="14.65" customHeight="1">
      <c r="A37" s="206" t="s">
        <v>281</v>
      </c>
      <c r="B37" s="207"/>
      <c r="C37" s="17"/>
      <c r="D37" s="208"/>
      <c r="E37" s="17"/>
      <c r="F37" s="208"/>
      <c r="G37" s="17"/>
      <c r="H37" s="208"/>
      <c r="I37" s="17"/>
      <c r="J37" s="208"/>
      <c r="K37" s="17"/>
      <c r="L37" s="208"/>
      <c r="M37" s="17"/>
      <c r="N37" s="208"/>
      <c r="O37" s="17"/>
      <c r="P37" s="208"/>
      <c r="Q37" s="17"/>
      <c r="R37" s="208"/>
      <c r="S37" s="17"/>
      <c r="T37" s="208"/>
      <c r="U37" s="17"/>
      <c r="V37" s="208"/>
      <c r="W37" s="17"/>
    </row>
    <row r="38" spans="1:23" ht="15" customHeight="1">
      <c r="A38" s="177" t="s">
        <v>235</v>
      </c>
      <c r="B38" s="177" t="s">
        <v>26</v>
      </c>
      <c r="C38" s="17"/>
      <c r="D38" s="213">
        <v>6778</v>
      </c>
      <c r="E38" s="187"/>
      <c r="F38" s="213">
        <v>7421</v>
      </c>
      <c r="G38" s="187"/>
      <c r="H38" s="213">
        <v>7203</v>
      </c>
      <c r="I38" s="189"/>
      <c r="J38" s="213">
        <v>7517</v>
      </c>
      <c r="K38" s="189"/>
      <c r="L38" s="213">
        <v>6173</v>
      </c>
      <c r="M38" s="189"/>
      <c r="N38" s="213">
        <v>7013</v>
      </c>
      <c r="O38" s="189"/>
      <c r="P38" s="213">
        <v>7479</v>
      </c>
      <c r="Q38" s="189"/>
      <c r="R38" s="213">
        <v>6308</v>
      </c>
      <c r="S38" s="189"/>
      <c r="T38" s="213">
        <v>11471</v>
      </c>
      <c r="U38" s="189"/>
      <c r="V38" s="213">
        <v>10028</v>
      </c>
      <c r="W38" s="189"/>
    </row>
    <row r="39" spans="1:23" ht="15" customHeight="1">
      <c r="A39" s="177" t="s">
        <v>236</v>
      </c>
      <c r="B39" s="177" t="s">
        <v>26</v>
      </c>
      <c r="C39" s="17"/>
      <c r="D39" s="213">
        <v>3589</v>
      </c>
      <c r="E39" s="187"/>
      <c r="F39" s="213">
        <v>4450</v>
      </c>
      <c r="G39" s="187"/>
      <c r="H39" s="213">
        <v>5576</v>
      </c>
      <c r="I39" s="189" t="s">
        <v>282</v>
      </c>
      <c r="J39" s="213">
        <v>5423</v>
      </c>
      <c r="K39" s="189"/>
      <c r="L39" s="213">
        <v>1861</v>
      </c>
      <c r="M39" s="189" t="s">
        <v>283</v>
      </c>
      <c r="N39" s="213">
        <v>4871</v>
      </c>
      <c r="O39" s="189"/>
      <c r="P39" s="213">
        <v>4319</v>
      </c>
      <c r="Q39" s="189"/>
      <c r="R39" s="213">
        <v>1720</v>
      </c>
      <c r="S39" s="189"/>
      <c r="T39" s="213">
        <v>3714</v>
      </c>
      <c r="U39" s="189"/>
      <c r="V39" s="213">
        <v>5221</v>
      </c>
      <c r="W39" s="189"/>
    </row>
    <row r="40" spans="1:23" ht="15" customHeight="1">
      <c r="A40" s="177" t="s">
        <v>32</v>
      </c>
      <c r="B40" s="177" t="s">
        <v>26</v>
      </c>
      <c r="C40" s="17"/>
      <c r="D40" s="213">
        <v>3189</v>
      </c>
      <c r="E40" s="187"/>
      <c r="F40" s="213">
        <v>2970</v>
      </c>
      <c r="G40" s="187"/>
      <c r="H40" s="213">
        <v>1627</v>
      </c>
      <c r="I40" s="189" t="s">
        <v>282</v>
      </c>
      <c r="J40" s="213">
        <v>2094</v>
      </c>
      <c r="K40" s="189"/>
      <c r="L40" s="213">
        <v>4312</v>
      </c>
      <c r="M40" s="189" t="s">
        <v>283</v>
      </c>
      <c r="N40" s="213">
        <v>2141</v>
      </c>
      <c r="O40" s="189"/>
      <c r="P40" s="213">
        <v>3160</v>
      </c>
      <c r="Q40" s="189"/>
      <c r="R40" s="213">
        <v>4589</v>
      </c>
      <c r="S40" s="189"/>
      <c r="T40" s="213">
        <v>7757</v>
      </c>
      <c r="U40" s="189"/>
      <c r="V40" s="213">
        <v>4808</v>
      </c>
      <c r="W40" s="189"/>
    </row>
    <row r="41" spans="1:23" ht="15" customHeight="1">
      <c r="A41" s="177" t="s">
        <v>284</v>
      </c>
      <c r="B41" s="177" t="s">
        <v>26</v>
      </c>
      <c r="C41" s="17"/>
      <c r="D41" s="213">
        <v>14716</v>
      </c>
      <c r="E41" s="187"/>
      <c r="F41" s="213">
        <v>16328</v>
      </c>
      <c r="G41" s="187"/>
      <c r="H41" s="213">
        <v>16420</v>
      </c>
      <c r="I41" s="189" t="s">
        <v>282</v>
      </c>
      <c r="J41" s="213">
        <v>17232</v>
      </c>
      <c r="K41" s="189"/>
      <c r="L41" s="213">
        <v>20788</v>
      </c>
      <c r="M41" s="189" t="s">
        <v>283</v>
      </c>
      <c r="N41" s="213">
        <v>20442</v>
      </c>
      <c r="O41" s="189"/>
      <c r="P41" s="213">
        <v>21754</v>
      </c>
      <c r="Q41" s="189"/>
      <c r="R41" s="213">
        <v>22377</v>
      </c>
      <c r="S41" s="189"/>
      <c r="T41" s="213">
        <v>22674</v>
      </c>
      <c r="U41" s="189"/>
      <c r="V41" s="213">
        <v>22570</v>
      </c>
      <c r="W41" s="189"/>
    </row>
    <row r="42" spans="1:23">
      <c r="A42" s="16"/>
      <c r="B42" s="27"/>
      <c r="C42" s="17"/>
      <c r="D42" s="202"/>
      <c r="E42" s="187"/>
      <c r="F42" s="202"/>
      <c r="G42" s="187"/>
      <c r="H42" s="202"/>
      <c r="I42" s="189"/>
      <c r="J42" s="202"/>
      <c r="K42" s="189"/>
      <c r="L42" s="202"/>
      <c r="M42" s="189"/>
      <c r="N42" s="27"/>
      <c r="O42" s="189"/>
      <c r="P42" s="27"/>
      <c r="Q42" s="189"/>
      <c r="R42" s="27"/>
      <c r="S42" s="189"/>
      <c r="T42" s="27"/>
      <c r="U42" s="189"/>
      <c r="V42" s="27"/>
      <c r="W42" s="189"/>
    </row>
    <row r="43" spans="1:23" ht="14.65" customHeight="1">
      <c r="A43" s="206" t="s">
        <v>285</v>
      </c>
      <c r="B43" s="207"/>
      <c r="C43" s="17"/>
      <c r="D43" s="208"/>
      <c r="E43" s="17"/>
      <c r="F43" s="208"/>
      <c r="G43" s="17"/>
      <c r="H43" s="208"/>
      <c r="I43" s="17"/>
      <c r="J43" s="208"/>
      <c r="K43" s="17"/>
      <c r="L43" s="208"/>
      <c r="M43" s="17"/>
      <c r="N43" s="208"/>
      <c r="O43" s="17"/>
      <c r="P43" s="208"/>
      <c r="Q43" s="17"/>
      <c r="R43" s="208"/>
      <c r="S43" s="17"/>
      <c r="T43" s="208"/>
      <c r="U43" s="17"/>
      <c r="V43" s="208"/>
      <c r="W43" s="17"/>
    </row>
    <row r="44" spans="1:23" ht="15" customHeight="1">
      <c r="A44" s="177" t="s">
        <v>28</v>
      </c>
      <c r="B44" s="177" t="s">
        <v>29</v>
      </c>
      <c r="C44" s="17"/>
      <c r="D44" s="214">
        <v>10.1</v>
      </c>
      <c r="E44" s="204"/>
      <c r="F44" s="214">
        <v>9.6</v>
      </c>
      <c r="G44" s="204"/>
      <c r="H44" s="214">
        <v>8.3000000000000007</v>
      </c>
      <c r="I44" s="189" t="s">
        <v>277</v>
      </c>
      <c r="J44" s="214">
        <v>5.0999999999999996</v>
      </c>
      <c r="K44" s="189" t="s">
        <v>277</v>
      </c>
      <c r="L44" s="214">
        <v>7.8</v>
      </c>
      <c r="M44" s="189" t="s">
        <v>277</v>
      </c>
      <c r="N44" s="214">
        <v>6</v>
      </c>
      <c r="O44" s="189" t="s">
        <v>277</v>
      </c>
      <c r="P44" s="214">
        <v>8.1</v>
      </c>
      <c r="Q44" s="189"/>
      <c r="R44" s="214">
        <v>5.5</v>
      </c>
      <c r="S44" s="189" t="s">
        <v>277</v>
      </c>
      <c r="T44" s="214">
        <v>10.4</v>
      </c>
      <c r="U44" s="189" t="s">
        <v>277</v>
      </c>
      <c r="V44" s="214">
        <v>12.2</v>
      </c>
      <c r="W44" s="189" t="s">
        <v>277</v>
      </c>
    </row>
    <row r="45" spans="1:23" ht="15" customHeight="1">
      <c r="A45" s="177" t="s">
        <v>286</v>
      </c>
      <c r="B45" s="177" t="s">
        <v>29</v>
      </c>
      <c r="C45" s="17"/>
      <c r="D45" s="214">
        <v>10.7</v>
      </c>
      <c r="E45" s="204"/>
      <c r="F45" s="214">
        <v>11.1</v>
      </c>
      <c r="G45" s="204"/>
      <c r="H45" s="214">
        <v>9</v>
      </c>
      <c r="I45" s="189" t="s">
        <v>277</v>
      </c>
      <c r="J45" s="214">
        <v>5.0999999999999996</v>
      </c>
      <c r="K45" s="189" t="s">
        <v>277</v>
      </c>
      <c r="L45" s="214">
        <v>7.9</v>
      </c>
      <c r="M45" s="189" t="s">
        <v>277</v>
      </c>
      <c r="N45" s="214">
        <v>7.4</v>
      </c>
      <c r="O45" s="189" t="s">
        <v>277</v>
      </c>
      <c r="P45" s="214">
        <v>9.4</v>
      </c>
      <c r="Q45" s="189"/>
      <c r="R45" s="214">
        <v>8.4</v>
      </c>
      <c r="S45" s="189" t="s">
        <v>277</v>
      </c>
      <c r="T45" s="214">
        <v>13.1</v>
      </c>
      <c r="U45" s="189" t="s">
        <v>277</v>
      </c>
      <c r="V45" s="214">
        <v>14.7</v>
      </c>
      <c r="W45" s="189" t="s">
        <v>277</v>
      </c>
    </row>
    <row r="46" spans="1:23" ht="15" customHeight="1">
      <c r="A46" s="177" t="s">
        <v>287</v>
      </c>
      <c r="B46" s="177" t="s">
        <v>29</v>
      </c>
      <c r="C46" s="17"/>
      <c r="D46" s="214">
        <v>26.4</v>
      </c>
      <c r="E46" s="204"/>
      <c r="F46" s="214">
        <v>23.2</v>
      </c>
      <c r="G46" s="204"/>
      <c r="H46" s="214">
        <v>19.399999999999999</v>
      </c>
      <c r="I46" s="189" t="s">
        <v>277</v>
      </c>
      <c r="J46" s="214">
        <v>10.7</v>
      </c>
      <c r="K46" s="189" t="s">
        <v>277</v>
      </c>
      <c r="L46" s="214">
        <v>14.4</v>
      </c>
      <c r="M46" s="189" t="s">
        <v>277</v>
      </c>
      <c r="N46" s="214">
        <v>10</v>
      </c>
      <c r="O46" s="189" t="s">
        <v>277</v>
      </c>
      <c r="P46" s="214">
        <v>12.7</v>
      </c>
      <c r="Q46" s="189"/>
      <c r="R46" s="214">
        <v>7.4</v>
      </c>
      <c r="S46" s="189" t="s">
        <v>277</v>
      </c>
      <c r="T46" s="214">
        <v>16.7</v>
      </c>
      <c r="U46" s="189" t="s">
        <v>277</v>
      </c>
      <c r="V46" s="214">
        <v>22.2</v>
      </c>
      <c r="W46" s="189" t="s">
        <v>277</v>
      </c>
    </row>
    <row r="47" spans="1:23" ht="15" customHeight="1">
      <c r="A47" s="177" t="s">
        <v>288</v>
      </c>
      <c r="B47" s="177" t="s">
        <v>29</v>
      </c>
      <c r="C47" s="17"/>
      <c r="D47" s="214">
        <v>4.8</v>
      </c>
      <c r="E47" s="204"/>
      <c r="F47" s="214">
        <v>5.5</v>
      </c>
      <c r="G47" s="204"/>
      <c r="H47" s="214">
        <v>6</v>
      </c>
      <c r="I47" s="189"/>
      <c r="J47" s="214">
        <v>5.7</v>
      </c>
      <c r="K47" s="189"/>
      <c r="L47" s="214">
        <v>6.5</v>
      </c>
      <c r="M47" s="189"/>
      <c r="N47" s="214">
        <v>5.9</v>
      </c>
      <c r="O47" s="189"/>
      <c r="P47" s="214">
        <v>4.9000000000000004</v>
      </c>
      <c r="Q47" s="189"/>
      <c r="R47" s="214">
        <v>3.8</v>
      </c>
      <c r="S47" s="189"/>
      <c r="T47" s="214">
        <v>3.8</v>
      </c>
      <c r="U47" s="189"/>
      <c r="V47" s="214">
        <v>4.2</v>
      </c>
      <c r="W47" s="189"/>
    </row>
    <row r="48" spans="1:23" ht="15" customHeight="1">
      <c r="A48" s="177" t="s">
        <v>33</v>
      </c>
      <c r="B48" s="177" t="s">
        <v>29</v>
      </c>
      <c r="C48" s="17"/>
      <c r="D48" s="214">
        <v>8</v>
      </c>
      <c r="E48" s="204"/>
      <c r="F48" s="214">
        <v>8</v>
      </c>
      <c r="G48" s="204"/>
      <c r="H48" s="214">
        <v>7.3</v>
      </c>
      <c r="I48" s="189"/>
      <c r="J48" s="214">
        <v>7.5</v>
      </c>
      <c r="K48" s="189"/>
      <c r="L48" s="214">
        <v>6.4</v>
      </c>
      <c r="M48" s="189"/>
      <c r="N48" s="214">
        <v>7.1</v>
      </c>
      <c r="O48" s="189"/>
      <c r="P48" s="214">
        <v>7.9</v>
      </c>
      <c r="Q48" s="189"/>
      <c r="R48" s="214">
        <v>7.3</v>
      </c>
      <c r="S48" s="189"/>
      <c r="T48" s="214">
        <v>7.4</v>
      </c>
      <c r="U48" s="189"/>
      <c r="V48" s="214">
        <v>7.3</v>
      </c>
      <c r="W48" s="189"/>
    </row>
    <row r="49" spans="1:23" ht="15" customHeight="1">
      <c r="A49" s="177" t="s">
        <v>289</v>
      </c>
      <c r="B49" s="177" t="s">
        <v>29</v>
      </c>
      <c r="C49" s="17"/>
      <c r="D49" s="214">
        <v>41.1</v>
      </c>
      <c r="E49" s="204"/>
      <c r="F49" s="214">
        <v>37.799999999999997</v>
      </c>
      <c r="G49" s="204"/>
      <c r="H49" s="214">
        <v>38.4</v>
      </c>
      <c r="I49" s="189"/>
      <c r="J49" s="214">
        <v>41.4</v>
      </c>
      <c r="K49" s="189"/>
      <c r="L49" s="214">
        <v>44.2</v>
      </c>
      <c r="M49" s="189"/>
      <c r="N49" s="214">
        <v>45.3</v>
      </c>
      <c r="O49" s="189"/>
      <c r="P49" s="214">
        <v>42.5</v>
      </c>
      <c r="Q49" s="189"/>
      <c r="R49" s="214">
        <v>36.1</v>
      </c>
      <c r="S49" s="189"/>
      <c r="T49" s="214">
        <v>39.299999999999997</v>
      </c>
      <c r="U49" s="189"/>
      <c r="V49" s="214">
        <v>44.6</v>
      </c>
      <c r="W49" s="189"/>
    </row>
    <row r="50" spans="1:23">
      <c r="D50" s="198"/>
      <c r="F50" s="198"/>
      <c r="H50" s="198"/>
      <c r="J50" s="198"/>
      <c r="L50" s="198"/>
      <c r="N50" s="198"/>
      <c r="P50" s="198"/>
      <c r="R50" s="198"/>
      <c r="T50" s="198"/>
      <c r="V50" s="198"/>
    </row>
    <row r="51" spans="1:23">
      <c r="D51" s="198"/>
      <c r="F51" s="198"/>
      <c r="H51" s="198"/>
      <c r="J51" s="198"/>
      <c r="L51" s="198"/>
      <c r="N51" s="198"/>
      <c r="P51" s="198"/>
      <c r="R51" s="198"/>
      <c r="T51" s="198"/>
      <c r="V51" s="198"/>
    </row>
    <row r="52" spans="1:23">
      <c r="A52" s="84" t="s">
        <v>290</v>
      </c>
      <c r="B52" s="84"/>
      <c r="C52" s="84"/>
      <c r="D52" s="205"/>
      <c r="E52" s="84"/>
      <c r="F52" s="205"/>
      <c r="G52" s="84"/>
      <c r="H52" s="205"/>
      <c r="I52" s="84"/>
      <c r="J52" s="205"/>
      <c r="K52" s="84"/>
      <c r="L52" s="205"/>
      <c r="M52" s="84"/>
      <c r="N52" s="205"/>
      <c r="O52" s="84"/>
      <c r="P52" s="205"/>
      <c r="Q52" s="84"/>
      <c r="R52" s="205"/>
      <c r="S52" s="84"/>
      <c r="T52" s="205"/>
      <c r="U52" s="84"/>
      <c r="V52" s="205"/>
      <c r="W52" s="84"/>
    </row>
    <row r="53" spans="1:23">
      <c r="A53" s="84" t="s">
        <v>291</v>
      </c>
      <c r="B53" s="84"/>
      <c r="C53" s="84"/>
      <c r="D53" s="205"/>
      <c r="E53" s="84"/>
      <c r="F53" s="205"/>
      <c r="G53" s="84"/>
      <c r="H53" s="205"/>
      <c r="I53" s="84"/>
      <c r="J53" s="205"/>
      <c r="K53" s="84"/>
      <c r="L53" s="205"/>
      <c r="M53" s="84"/>
      <c r="N53" s="205"/>
      <c r="O53" s="84"/>
      <c r="P53" s="205"/>
      <c r="Q53" s="84"/>
      <c r="R53" s="205"/>
      <c r="S53" s="84"/>
      <c r="T53" s="205"/>
      <c r="U53" s="84"/>
      <c r="W53" s="84"/>
    </row>
    <row r="54" spans="1:23">
      <c r="A54" s="84" t="s">
        <v>292</v>
      </c>
      <c r="B54" s="84"/>
      <c r="C54" s="84"/>
      <c r="D54" s="205"/>
      <c r="E54" s="84"/>
      <c r="F54" s="205"/>
      <c r="G54" s="84"/>
      <c r="H54" s="205"/>
      <c r="I54" s="84"/>
      <c r="J54" s="205"/>
      <c r="K54" s="84"/>
      <c r="L54" s="205"/>
      <c r="M54" s="84"/>
      <c r="N54" s="205"/>
      <c r="O54" s="84"/>
      <c r="P54" s="205"/>
      <c r="Q54" s="84"/>
      <c r="R54" s="205"/>
      <c r="S54" s="84"/>
      <c r="T54" s="205"/>
      <c r="U54" s="84"/>
      <c r="W54" s="84"/>
    </row>
    <row r="55" spans="1:23">
      <c r="A55" s="84" t="s">
        <v>293</v>
      </c>
      <c r="B55" s="84"/>
      <c r="C55" s="84"/>
      <c r="D55" s="205"/>
      <c r="E55" s="84"/>
      <c r="F55" s="205"/>
      <c r="G55" s="84"/>
      <c r="H55" s="205"/>
      <c r="I55" s="84"/>
      <c r="J55" s="205"/>
      <c r="K55" s="84"/>
      <c r="L55" s="205"/>
      <c r="M55" s="84"/>
      <c r="N55" s="205"/>
      <c r="O55" s="84"/>
      <c r="P55" s="205"/>
      <c r="Q55" s="84"/>
      <c r="R55" s="205"/>
      <c r="S55" s="84"/>
      <c r="T55" s="205"/>
      <c r="U55" s="84"/>
      <c r="W55" s="84"/>
    </row>
    <row r="56" spans="1:23">
      <c r="A56" s="84" t="s">
        <v>294</v>
      </c>
      <c r="B56" s="84"/>
      <c r="C56" s="84"/>
      <c r="D56" s="205"/>
      <c r="E56" s="84"/>
      <c r="F56" s="205"/>
      <c r="G56" s="84"/>
      <c r="H56" s="205"/>
      <c r="I56" s="84"/>
      <c r="J56" s="205"/>
      <c r="K56" s="84"/>
      <c r="L56" s="205"/>
      <c r="M56" s="84"/>
      <c r="N56" s="205"/>
      <c r="O56" s="84"/>
      <c r="P56" s="205"/>
      <c r="Q56" s="84"/>
      <c r="R56" s="205"/>
      <c r="S56" s="84"/>
      <c r="T56" s="205"/>
      <c r="U56" s="84"/>
      <c r="W56" s="84"/>
    </row>
    <row r="57" spans="1:23">
      <c r="A57" s="84" t="s">
        <v>295</v>
      </c>
      <c r="B57" s="84"/>
      <c r="C57" s="84"/>
      <c r="D57" s="205"/>
      <c r="E57" s="84"/>
      <c r="F57" s="205"/>
      <c r="G57" s="84"/>
      <c r="H57" s="205"/>
      <c r="I57" s="84"/>
      <c r="J57" s="205"/>
      <c r="K57" s="84"/>
      <c r="L57" s="205"/>
      <c r="M57" s="84"/>
      <c r="N57" s="205"/>
      <c r="O57" s="84"/>
      <c r="P57" s="205"/>
      <c r="Q57" s="84"/>
      <c r="R57" s="205"/>
      <c r="S57" s="84"/>
      <c r="T57" s="205"/>
      <c r="U57" s="84"/>
      <c r="W57" s="84"/>
    </row>
    <row r="58" spans="1:23">
      <c r="A58" s="84" t="s">
        <v>296</v>
      </c>
      <c r="B58" s="84"/>
      <c r="C58" s="84"/>
      <c r="D58" s="205"/>
      <c r="E58" s="84"/>
      <c r="F58" s="205"/>
      <c r="G58" s="84"/>
      <c r="H58" s="205"/>
      <c r="I58" s="84"/>
      <c r="J58" s="205"/>
      <c r="K58" s="84"/>
      <c r="L58" s="205"/>
      <c r="M58" s="84"/>
      <c r="N58" s="205"/>
      <c r="O58" s="84"/>
      <c r="P58" s="205"/>
      <c r="Q58" s="84"/>
      <c r="R58" s="205"/>
      <c r="S58" s="84"/>
      <c r="T58" s="205"/>
      <c r="U58" s="84"/>
      <c r="W58" s="84"/>
    </row>
    <row r="59" spans="1:23" ht="14.65" customHeight="1">
      <c r="A59" s="84" t="s">
        <v>297</v>
      </c>
      <c r="B59" s="127"/>
      <c r="C59" s="127"/>
      <c r="D59" s="127"/>
      <c r="E59" s="127"/>
      <c r="F59" s="127"/>
      <c r="G59" s="127"/>
      <c r="H59" s="127"/>
      <c r="I59" s="127"/>
      <c r="J59" s="127"/>
      <c r="K59" s="127"/>
      <c r="L59" s="127"/>
      <c r="M59" s="127"/>
      <c r="N59" s="127"/>
      <c r="O59" s="127"/>
      <c r="P59" s="127"/>
      <c r="Q59" s="127"/>
      <c r="R59" s="127"/>
      <c r="S59" s="127"/>
      <c r="T59" s="127"/>
      <c r="U59" s="127"/>
      <c r="W59" s="127"/>
    </row>
  </sheetData>
  <pageMargins left="0.31496062992125984" right="0.11811023622047245" top="0.15748031496062992" bottom="0.15748031496062992" header="0.31496062992125984" footer="0.31496062992125984"/>
  <pageSetup scale="64" orientation="landscape" r:id="rId1"/>
  <customProperties>
    <customPr name="_pios_id" r:id="rId2"/>
    <customPr name="EpmWorksheetKeyString_GUID" r:id="rId3"/>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30C25-B480-41E8-BD23-D9837313DA41}">
  <sheetPr>
    <pageSetUpPr fitToPage="1"/>
  </sheetPr>
  <dimension ref="A1:A62"/>
  <sheetViews>
    <sheetView showGridLines="0" zoomScale="75" zoomScaleNormal="75" workbookViewId="0">
      <selection activeCell="B1" sqref="B1"/>
    </sheetView>
  </sheetViews>
  <sheetFormatPr defaultColWidth="14.7109375" defaultRowHeight="12.75"/>
  <cols>
    <col min="1" max="1" width="106.7109375" style="17" bestFit="1" customWidth="1"/>
    <col min="2" max="16384" width="14.7109375" style="17"/>
  </cols>
  <sheetData>
    <row r="1" spans="1:1" ht="14.25">
      <c r="A1" s="444" t="s">
        <v>298</v>
      </c>
    </row>
    <row r="3" spans="1:1" ht="13.5" thickBot="1">
      <c r="A3" s="215" t="s">
        <v>299</v>
      </c>
    </row>
    <row r="4" spans="1:1">
      <c r="A4" s="216"/>
    </row>
    <row r="5" spans="1:1" ht="13.5" thickBot="1">
      <c r="A5" s="220" t="s">
        <v>300</v>
      </c>
    </row>
    <row r="6" spans="1:1">
      <c r="A6" s="217"/>
    </row>
    <row r="7" spans="1:1">
      <c r="A7" s="218" t="s">
        <v>42</v>
      </c>
    </row>
    <row r="8" spans="1:1">
      <c r="A8" s="221" t="s">
        <v>301</v>
      </c>
    </row>
    <row r="9" spans="1:1">
      <c r="A9" s="222" t="s">
        <v>302</v>
      </c>
    </row>
    <row r="10" spans="1:1">
      <c r="A10" s="222" t="s">
        <v>303</v>
      </c>
    </row>
    <row r="11" spans="1:1">
      <c r="A11" s="222" t="s">
        <v>304</v>
      </c>
    </row>
    <row r="12" spans="1:1">
      <c r="A12" s="222" t="s">
        <v>305</v>
      </c>
    </row>
    <row r="13" spans="1:1">
      <c r="A13" s="222" t="s">
        <v>306</v>
      </c>
    </row>
    <row r="14" spans="1:1">
      <c r="A14" s="222" t="s">
        <v>307</v>
      </c>
    </row>
    <row r="15" spans="1:1" ht="14.25">
      <c r="A15" s="222" t="s">
        <v>308</v>
      </c>
    </row>
    <row r="16" spans="1:1">
      <c r="A16" s="192"/>
    </row>
    <row r="17" spans="1:1">
      <c r="A17" s="218" t="s">
        <v>309</v>
      </c>
    </row>
    <row r="18" spans="1:1">
      <c r="A18" s="222" t="s">
        <v>310</v>
      </c>
    </row>
    <row r="19" spans="1:1">
      <c r="A19" s="222" t="s">
        <v>311</v>
      </c>
    </row>
    <row r="20" spans="1:1" ht="14.25">
      <c r="A20" s="222" t="s">
        <v>312</v>
      </c>
    </row>
    <row r="21" spans="1:1">
      <c r="A21" s="222" t="s">
        <v>313</v>
      </c>
    </row>
    <row r="22" spans="1:1" ht="14.25">
      <c r="A22" s="222" t="s">
        <v>314</v>
      </c>
    </row>
    <row r="23" spans="1:1">
      <c r="A23" s="222" t="s">
        <v>315</v>
      </c>
    </row>
    <row r="24" spans="1:1">
      <c r="A24" s="222" t="s">
        <v>316</v>
      </c>
    </row>
    <row r="25" spans="1:1">
      <c r="A25" s="222" t="s">
        <v>317</v>
      </c>
    </row>
    <row r="26" spans="1:1" ht="14.25">
      <c r="A26" s="222" t="s">
        <v>318</v>
      </c>
    </row>
    <row r="27" spans="1:1">
      <c r="A27" s="222" t="s">
        <v>319</v>
      </c>
    </row>
    <row r="28" spans="1:1">
      <c r="A28" s="222" t="s">
        <v>320</v>
      </c>
    </row>
    <row r="29" spans="1:1" ht="14.25">
      <c r="A29" s="222" t="s">
        <v>321</v>
      </c>
    </row>
    <row r="30" spans="1:1">
      <c r="A30" s="222" t="s">
        <v>322</v>
      </c>
    </row>
    <row r="31" spans="1:1" ht="14.25">
      <c r="A31" s="222" t="s">
        <v>323</v>
      </c>
    </row>
    <row r="32" spans="1:1" ht="14.25">
      <c r="A32" s="222" t="s">
        <v>324</v>
      </c>
    </row>
    <row r="33" spans="1:1" ht="14.25">
      <c r="A33" s="222" t="s">
        <v>325</v>
      </c>
    </row>
    <row r="34" spans="1:1">
      <c r="A34" s="222" t="s">
        <v>326</v>
      </c>
    </row>
    <row r="35" spans="1:1">
      <c r="A35" s="222" t="s">
        <v>327</v>
      </c>
    </row>
    <row r="36" spans="1:1">
      <c r="A36" s="222" t="s">
        <v>328</v>
      </c>
    </row>
    <row r="37" spans="1:1">
      <c r="A37" s="222" t="s">
        <v>329</v>
      </c>
    </row>
    <row r="38" spans="1:1">
      <c r="A38" s="222" t="s">
        <v>330</v>
      </c>
    </row>
    <row r="39" spans="1:1">
      <c r="A39" s="222" t="s">
        <v>331</v>
      </c>
    </row>
    <row r="40" spans="1:1">
      <c r="A40" s="222" t="s">
        <v>332</v>
      </c>
    </row>
    <row r="41" spans="1:1">
      <c r="A41" s="222" t="s">
        <v>333</v>
      </c>
    </row>
    <row r="42" spans="1:1">
      <c r="A42" s="222" t="s">
        <v>334</v>
      </c>
    </row>
    <row r="43" spans="1:1">
      <c r="A43" s="222" t="s">
        <v>335</v>
      </c>
    </row>
    <row r="44" spans="1:1">
      <c r="A44" s="222" t="s">
        <v>336</v>
      </c>
    </row>
    <row r="45" spans="1:1">
      <c r="A45" s="222" t="s">
        <v>337</v>
      </c>
    </row>
    <row r="46" spans="1:1" ht="14.25">
      <c r="A46" s="222" t="s">
        <v>338</v>
      </c>
    </row>
    <row r="47" spans="1:1">
      <c r="A47" s="222" t="s">
        <v>339</v>
      </c>
    </row>
    <row r="48" spans="1:1">
      <c r="A48" s="192"/>
    </row>
    <row r="49" spans="1:1" ht="13.5" thickBot="1">
      <c r="A49" s="220" t="s">
        <v>340</v>
      </c>
    </row>
    <row r="50" spans="1:1">
      <c r="A50" s="219"/>
    </row>
    <row r="51" spans="1:1">
      <c r="A51" s="218" t="s">
        <v>309</v>
      </c>
    </row>
    <row r="52" spans="1:1">
      <c r="A52" s="222" t="s">
        <v>341</v>
      </c>
    </row>
    <row r="53" spans="1:1">
      <c r="A53" s="222" t="s">
        <v>342</v>
      </c>
    </row>
    <row r="54" spans="1:1">
      <c r="A54" s="222" t="s">
        <v>343</v>
      </c>
    </row>
    <row r="55" spans="1:1">
      <c r="A55" s="222" t="s">
        <v>344</v>
      </c>
    </row>
    <row r="56" spans="1:1" ht="14.25">
      <c r="A56" s="222" t="s">
        <v>345</v>
      </c>
    </row>
    <row r="58" spans="1:1">
      <c r="A58" s="84" t="s">
        <v>346</v>
      </c>
    </row>
    <row r="59" spans="1:1">
      <c r="A59" s="84" t="s">
        <v>347</v>
      </c>
    </row>
    <row r="60" spans="1:1">
      <c r="A60" s="84" t="s">
        <v>348</v>
      </c>
    </row>
    <row r="61" spans="1:1">
      <c r="A61" s="84" t="s">
        <v>349</v>
      </c>
    </row>
    <row r="62" spans="1:1">
      <c r="A62" s="84"/>
    </row>
  </sheetData>
  <sortState xmlns:xlrd2="http://schemas.microsoft.com/office/spreadsheetml/2017/richdata2" ref="A10:A15">
    <sortCondition ref="A9:A15"/>
  </sortState>
  <pageMargins left="0.31496062992125984" right="0.70866141732283472" top="0.19685039370078741" bottom="0.19685039370078741" header="0.31496062992125984" footer="0.31496062992125984"/>
  <pageSetup paperSize="9" scale="86" orientation="portrait" r:id="rId1"/>
  <customProperties>
    <customPr name="_pios_id" r:id="rId2"/>
    <customPr name="EpmWorksheetKeyString_GUID" r:id="rId3"/>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50"/>
  <sheetViews>
    <sheetView zoomScale="75" zoomScaleNormal="75" workbookViewId="0">
      <selection activeCell="B1" sqref="B1"/>
    </sheetView>
  </sheetViews>
  <sheetFormatPr defaultColWidth="11.5703125" defaultRowHeight="15"/>
  <cols>
    <col min="1" max="1" width="40.5703125" style="1" customWidth="1"/>
    <col min="2" max="16384" width="11.5703125" style="1"/>
  </cols>
  <sheetData>
    <row r="1" spans="1:18" ht="21.75" customHeight="1">
      <c r="A1" s="441" t="s">
        <v>11</v>
      </c>
    </row>
    <row r="2" spans="1:18">
      <c r="A2" s="14"/>
    </row>
    <row r="3" spans="1:18">
      <c r="A3" s="445" t="s">
        <v>350</v>
      </c>
    </row>
    <row r="5" spans="1:18" ht="55.5" customHeight="1">
      <c r="A5" s="248" t="s">
        <v>351</v>
      </c>
      <c r="B5" s="448" t="s">
        <v>352</v>
      </c>
      <c r="C5" s="449"/>
      <c r="D5" s="449"/>
      <c r="E5" s="449"/>
      <c r="F5" s="449"/>
      <c r="G5" s="449"/>
      <c r="H5" s="449"/>
      <c r="I5" s="449"/>
      <c r="J5" s="449"/>
      <c r="K5" s="449"/>
      <c r="L5" s="449"/>
      <c r="M5" s="449"/>
      <c r="N5" s="449"/>
      <c r="O5" s="449"/>
      <c r="P5" s="449"/>
      <c r="Q5" s="449"/>
      <c r="R5" s="449"/>
    </row>
    <row r="6" spans="1:18">
      <c r="A6" s="225"/>
      <c r="B6" s="5"/>
      <c r="C6" s="5"/>
      <c r="D6" s="5"/>
      <c r="E6" s="5"/>
      <c r="F6" s="5"/>
      <c r="G6" s="5"/>
      <c r="H6" s="5"/>
      <c r="I6" s="5"/>
      <c r="J6" s="5"/>
      <c r="K6" s="5"/>
      <c r="L6" s="5"/>
      <c r="M6" s="5"/>
      <c r="N6" s="5"/>
      <c r="O6" s="5"/>
      <c r="P6" s="5"/>
      <c r="Q6" s="5"/>
      <c r="R6" s="5"/>
    </row>
    <row r="7" spans="1:18" ht="15" customHeight="1">
      <c r="A7" s="249" t="s">
        <v>25</v>
      </c>
      <c r="B7" s="450" t="s">
        <v>353</v>
      </c>
      <c r="C7" s="451"/>
      <c r="D7" s="451"/>
      <c r="E7" s="451"/>
      <c r="F7" s="451"/>
      <c r="G7" s="451"/>
      <c r="H7" s="451"/>
      <c r="I7" s="451"/>
      <c r="J7" s="451"/>
      <c r="K7" s="451"/>
      <c r="L7" s="451"/>
      <c r="M7" s="451"/>
      <c r="N7" s="451"/>
      <c r="O7" s="451"/>
      <c r="P7" s="451"/>
      <c r="Q7" s="451"/>
      <c r="R7" s="451"/>
    </row>
    <row r="8" spans="1:18">
      <c r="A8" s="223"/>
      <c r="B8" s="6"/>
      <c r="C8" s="6"/>
      <c r="D8" s="6"/>
      <c r="E8" s="6"/>
      <c r="F8" s="6"/>
      <c r="G8" s="6"/>
      <c r="H8" s="6"/>
      <c r="I8" s="6"/>
      <c r="J8" s="6"/>
      <c r="K8" s="6"/>
      <c r="L8" s="6"/>
      <c r="M8" s="6"/>
      <c r="N8" s="6"/>
      <c r="O8" s="6"/>
      <c r="P8" s="6"/>
      <c r="Q8" s="6"/>
      <c r="R8" s="6"/>
    </row>
    <row r="9" spans="1:18" ht="156" customHeight="1">
      <c r="A9" s="250" t="s">
        <v>354</v>
      </c>
      <c r="B9" s="447" t="s">
        <v>355</v>
      </c>
      <c r="C9" s="457"/>
      <c r="D9" s="457"/>
      <c r="E9" s="457"/>
      <c r="F9" s="457"/>
      <c r="G9" s="457"/>
      <c r="H9" s="457"/>
      <c r="I9" s="457"/>
      <c r="J9" s="457"/>
      <c r="K9" s="457"/>
      <c r="L9" s="457"/>
      <c r="M9" s="457"/>
      <c r="N9" s="457"/>
      <c r="O9" s="457"/>
      <c r="P9" s="457"/>
      <c r="Q9" s="457"/>
      <c r="R9" s="457"/>
    </row>
    <row r="10" spans="1:18">
      <c r="A10" s="224"/>
    </row>
    <row r="11" spans="1:18" ht="58.35" customHeight="1">
      <c r="A11" s="224"/>
      <c r="B11" s="452" t="s">
        <v>356</v>
      </c>
      <c r="C11" s="458"/>
      <c r="D11" s="458"/>
      <c r="E11" s="458"/>
      <c r="F11" s="458"/>
      <c r="G11" s="458"/>
      <c r="H11" s="458"/>
      <c r="I11" s="458"/>
      <c r="J11" s="458"/>
      <c r="K11" s="458"/>
      <c r="L11" s="458"/>
      <c r="M11" s="458"/>
      <c r="N11" s="458"/>
      <c r="O11" s="458"/>
      <c r="P11" s="458"/>
      <c r="Q11" s="458"/>
      <c r="R11" s="458"/>
    </row>
    <row r="12" spans="1:18" ht="8.65" customHeight="1">
      <c r="A12" s="223"/>
      <c r="B12" s="6"/>
      <c r="C12" s="6"/>
      <c r="D12" s="6"/>
      <c r="E12" s="6"/>
      <c r="F12" s="6"/>
      <c r="G12" s="6"/>
      <c r="H12" s="6"/>
      <c r="I12" s="6"/>
      <c r="J12" s="6"/>
      <c r="K12" s="6"/>
      <c r="L12" s="6"/>
      <c r="M12" s="6"/>
      <c r="N12" s="6"/>
      <c r="O12" s="6"/>
      <c r="P12" s="6"/>
      <c r="Q12" s="6"/>
      <c r="R12" s="6"/>
    </row>
    <row r="13" spans="1:18" ht="157.35" customHeight="1">
      <c r="A13" s="250" t="s">
        <v>357</v>
      </c>
      <c r="B13" s="447" t="s">
        <v>358</v>
      </c>
      <c r="C13" s="447"/>
      <c r="D13" s="447"/>
      <c r="E13" s="447"/>
      <c r="F13" s="447"/>
      <c r="G13" s="447"/>
      <c r="H13" s="447"/>
      <c r="I13" s="447"/>
      <c r="J13" s="447"/>
      <c r="K13" s="447"/>
      <c r="L13" s="447"/>
      <c r="M13" s="447"/>
      <c r="N13" s="447"/>
      <c r="O13" s="447"/>
      <c r="P13" s="447"/>
      <c r="Q13" s="447"/>
      <c r="R13" s="447"/>
    </row>
    <row r="14" spans="1:18">
      <c r="A14" s="223"/>
      <c r="B14" s="6"/>
      <c r="C14" s="6"/>
      <c r="D14" s="6"/>
      <c r="E14" s="6"/>
      <c r="F14" s="6"/>
      <c r="G14" s="6"/>
      <c r="H14" s="6"/>
      <c r="I14" s="6"/>
      <c r="J14" s="6"/>
      <c r="K14" s="6"/>
      <c r="L14" s="6"/>
      <c r="M14" s="6"/>
      <c r="N14" s="6"/>
      <c r="O14" s="6"/>
      <c r="P14" s="6"/>
      <c r="Q14" s="6"/>
      <c r="R14" s="6"/>
    </row>
    <row r="15" spans="1:18">
      <c r="A15" s="224"/>
    </row>
    <row r="16" spans="1:18" ht="72" customHeight="1">
      <c r="A16" s="249" t="s">
        <v>32</v>
      </c>
      <c r="B16" s="452" t="s">
        <v>359</v>
      </c>
      <c r="C16" s="452"/>
      <c r="D16" s="452"/>
      <c r="E16" s="452"/>
      <c r="F16" s="452"/>
      <c r="G16" s="452"/>
      <c r="H16" s="452"/>
      <c r="I16" s="452"/>
      <c r="J16" s="452"/>
      <c r="K16" s="452"/>
      <c r="L16" s="452"/>
      <c r="M16" s="452"/>
      <c r="N16" s="452"/>
      <c r="O16" s="452"/>
      <c r="P16" s="452"/>
      <c r="Q16" s="452"/>
      <c r="R16" s="452"/>
    </row>
    <row r="17" spans="1:18">
      <c r="A17" s="223"/>
      <c r="B17" s="6"/>
      <c r="C17" s="6"/>
      <c r="D17" s="6"/>
      <c r="E17" s="6"/>
      <c r="F17" s="6"/>
      <c r="G17" s="6"/>
      <c r="H17" s="6"/>
      <c r="I17" s="6"/>
      <c r="J17" s="6"/>
      <c r="K17" s="6"/>
      <c r="L17" s="6"/>
      <c r="M17" s="6"/>
      <c r="N17" s="6"/>
      <c r="O17" s="6"/>
      <c r="P17" s="6"/>
      <c r="Q17" s="6"/>
      <c r="R17" s="6"/>
    </row>
    <row r="18" spans="1:18" ht="72" customHeight="1">
      <c r="A18" s="250" t="s">
        <v>33</v>
      </c>
      <c r="B18" s="447" t="s">
        <v>360</v>
      </c>
      <c r="C18" s="457"/>
      <c r="D18" s="457"/>
      <c r="E18" s="457"/>
      <c r="F18" s="457"/>
      <c r="G18" s="457"/>
      <c r="H18" s="457"/>
      <c r="I18" s="457"/>
      <c r="J18" s="457"/>
      <c r="K18" s="457"/>
      <c r="L18" s="457"/>
      <c r="M18" s="457"/>
      <c r="N18" s="457"/>
      <c r="O18" s="457"/>
      <c r="P18" s="457"/>
      <c r="Q18" s="457"/>
      <c r="R18" s="457"/>
    </row>
    <row r="19" spans="1:18">
      <c r="A19" s="223"/>
      <c r="B19" s="6"/>
      <c r="C19" s="6"/>
      <c r="D19" s="6"/>
      <c r="E19" s="6"/>
      <c r="F19" s="6"/>
      <c r="G19" s="6"/>
      <c r="H19" s="6"/>
      <c r="I19" s="6"/>
      <c r="J19" s="6"/>
      <c r="K19" s="6"/>
      <c r="L19" s="6"/>
      <c r="M19" s="6"/>
      <c r="N19" s="6"/>
      <c r="O19" s="6"/>
      <c r="P19" s="6"/>
      <c r="Q19" s="6"/>
      <c r="R19" s="6"/>
    </row>
    <row r="20" spans="1:18" ht="136.35" customHeight="1">
      <c r="A20" s="251" t="s">
        <v>36</v>
      </c>
      <c r="B20" s="447" t="s">
        <v>361</v>
      </c>
      <c r="C20" s="457"/>
      <c r="D20" s="457"/>
      <c r="E20" s="457"/>
      <c r="F20" s="457"/>
      <c r="G20" s="457"/>
      <c r="H20" s="457"/>
      <c r="I20" s="457"/>
      <c r="J20" s="457"/>
      <c r="K20" s="457"/>
      <c r="L20" s="457"/>
      <c r="M20" s="457"/>
      <c r="N20" s="457"/>
      <c r="O20" s="457"/>
      <c r="P20" s="457"/>
      <c r="Q20" s="457"/>
      <c r="R20" s="457"/>
    </row>
    <row r="21" spans="1:18">
      <c r="A21" s="223"/>
      <c r="B21" s="6"/>
      <c r="C21" s="6"/>
      <c r="D21" s="6"/>
      <c r="E21" s="6"/>
      <c r="F21" s="6"/>
      <c r="G21" s="6"/>
      <c r="H21" s="6"/>
      <c r="I21" s="6"/>
      <c r="J21" s="6"/>
      <c r="K21" s="6"/>
      <c r="L21" s="6"/>
      <c r="M21" s="6"/>
      <c r="N21" s="6"/>
      <c r="O21" s="6"/>
      <c r="P21" s="6"/>
      <c r="Q21" s="6"/>
      <c r="R21" s="6"/>
    </row>
    <row r="22" spans="1:18">
      <c r="A22" s="224"/>
    </row>
    <row r="23" spans="1:18">
      <c r="A23" s="224"/>
    </row>
    <row r="24" spans="1:18">
      <c r="A24" s="446" t="s">
        <v>362</v>
      </c>
    </row>
    <row r="25" spans="1:18">
      <c r="A25" s="224"/>
    </row>
    <row r="26" spans="1:18">
      <c r="A26" s="224"/>
    </row>
    <row r="27" spans="1:18" ht="46.35" customHeight="1">
      <c r="A27" s="250" t="s">
        <v>363</v>
      </c>
      <c r="B27" s="453" t="s">
        <v>364</v>
      </c>
      <c r="C27" s="454"/>
      <c r="D27" s="454"/>
      <c r="E27" s="454"/>
      <c r="F27" s="454"/>
      <c r="G27" s="454"/>
      <c r="H27" s="454"/>
      <c r="I27" s="454"/>
      <c r="J27" s="454"/>
      <c r="K27" s="454"/>
      <c r="L27" s="454"/>
      <c r="M27" s="454"/>
      <c r="N27" s="454"/>
      <c r="O27" s="454"/>
      <c r="P27" s="454"/>
      <c r="Q27" s="454"/>
      <c r="R27" s="454"/>
    </row>
    <row r="28" spans="1:18">
      <c r="A28" s="223"/>
      <c r="B28" s="6"/>
      <c r="C28" s="6"/>
      <c r="D28" s="6"/>
      <c r="E28" s="6"/>
      <c r="F28" s="6"/>
      <c r="G28" s="6"/>
      <c r="H28" s="6"/>
      <c r="I28" s="6"/>
      <c r="J28" s="6"/>
      <c r="K28" s="6"/>
      <c r="L28" s="6"/>
      <c r="M28" s="6"/>
      <c r="N28" s="6"/>
      <c r="O28" s="6"/>
      <c r="P28" s="6"/>
      <c r="Q28" s="6"/>
      <c r="R28" s="6"/>
    </row>
    <row r="29" spans="1:18" ht="46.35" customHeight="1">
      <c r="A29" s="250" t="s">
        <v>365</v>
      </c>
      <c r="B29" s="447" t="s">
        <v>366</v>
      </c>
      <c r="C29" s="457"/>
      <c r="D29" s="457"/>
      <c r="E29" s="457"/>
      <c r="F29" s="457"/>
      <c r="G29" s="457"/>
      <c r="H29" s="457"/>
      <c r="I29" s="457"/>
      <c r="J29" s="457"/>
      <c r="K29" s="457"/>
      <c r="L29" s="457"/>
      <c r="M29" s="457"/>
      <c r="N29" s="457"/>
      <c r="O29" s="457"/>
      <c r="P29" s="457"/>
      <c r="Q29" s="457"/>
      <c r="R29" s="457"/>
    </row>
    <row r="30" spans="1:18">
      <c r="A30" s="223"/>
      <c r="B30" s="6"/>
      <c r="C30" s="6"/>
      <c r="D30" s="6"/>
      <c r="E30" s="6"/>
      <c r="F30" s="6"/>
      <c r="G30" s="6"/>
      <c r="H30" s="6"/>
      <c r="I30" s="6"/>
      <c r="J30" s="6"/>
      <c r="K30" s="6"/>
      <c r="L30" s="6"/>
      <c r="M30" s="6"/>
      <c r="N30" s="6"/>
      <c r="O30" s="6"/>
      <c r="P30" s="6"/>
      <c r="Q30" s="6"/>
      <c r="R30" s="6"/>
    </row>
    <row r="31" spans="1:18" ht="46.35" customHeight="1">
      <c r="A31" s="250" t="s">
        <v>367</v>
      </c>
      <c r="B31" s="447" t="s">
        <v>368</v>
      </c>
      <c r="C31" s="457"/>
      <c r="D31" s="457"/>
      <c r="E31" s="457"/>
      <c r="F31" s="457"/>
      <c r="G31" s="457"/>
      <c r="H31" s="457"/>
      <c r="I31" s="457"/>
      <c r="J31" s="457"/>
      <c r="K31" s="457"/>
      <c r="L31" s="457"/>
      <c r="M31" s="457"/>
      <c r="N31" s="457"/>
      <c r="O31" s="457"/>
      <c r="P31" s="457"/>
      <c r="Q31" s="457"/>
      <c r="R31" s="457"/>
    </row>
    <row r="32" spans="1:18">
      <c r="A32" s="223"/>
      <c r="B32" s="6"/>
      <c r="C32" s="6"/>
      <c r="D32" s="6"/>
      <c r="E32" s="6"/>
      <c r="F32" s="6"/>
      <c r="G32" s="6"/>
      <c r="H32" s="6"/>
      <c r="I32" s="6"/>
      <c r="J32" s="6"/>
      <c r="K32" s="6"/>
      <c r="L32" s="6"/>
      <c r="M32" s="6"/>
      <c r="N32" s="6"/>
      <c r="O32" s="6"/>
      <c r="P32" s="6"/>
      <c r="Q32" s="6"/>
      <c r="R32" s="6"/>
    </row>
    <row r="33" spans="1:18" ht="45.75" customHeight="1">
      <c r="A33" s="250" t="s">
        <v>242</v>
      </c>
      <c r="B33" s="447" t="s">
        <v>369</v>
      </c>
      <c r="C33" s="457"/>
      <c r="D33" s="457"/>
      <c r="E33" s="457"/>
      <c r="F33" s="457"/>
      <c r="G33" s="457"/>
      <c r="H33" s="457"/>
      <c r="I33" s="457"/>
      <c r="J33" s="457"/>
      <c r="K33" s="457"/>
      <c r="L33" s="457"/>
      <c r="M33" s="457"/>
      <c r="N33" s="457"/>
      <c r="O33" s="457"/>
      <c r="P33" s="457"/>
      <c r="Q33" s="457"/>
      <c r="R33" s="457"/>
    </row>
    <row r="34" spans="1:18" ht="9.6" customHeight="1">
      <c r="A34" s="223"/>
      <c r="B34" s="6"/>
      <c r="C34" s="6"/>
      <c r="D34" s="6"/>
      <c r="E34" s="6"/>
      <c r="F34" s="6"/>
      <c r="G34" s="6"/>
      <c r="H34" s="6"/>
      <c r="I34" s="6"/>
      <c r="J34" s="6"/>
      <c r="K34" s="6"/>
      <c r="L34" s="6"/>
      <c r="M34" s="6"/>
      <c r="N34" s="6"/>
      <c r="O34" s="6"/>
      <c r="P34" s="6"/>
      <c r="Q34" s="6"/>
      <c r="R34" s="6"/>
    </row>
    <row r="35" spans="1:18">
      <c r="A35" s="9"/>
      <c r="B35" s="7"/>
      <c r="C35" s="7"/>
      <c r="D35" s="7"/>
      <c r="E35" s="7"/>
      <c r="F35" s="7"/>
      <c r="G35" s="7"/>
      <c r="H35" s="7"/>
      <c r="I35" s="7"/>
      <c r="J35" s="7"/>
      <c r="K35" s="7"/>
    </row>
    <row r="36" spans="1:18">
      <c r="A36" s="8"/>
      <c r="B36" s="7"/>
      <c r="C36" s="7"/>
      <c r="D36" s="7"/>
      <c r="E36" s="7"/>
      <c r="F36" s="7"/>
      <c r="G36" s="7"/>
      <c r="H36" s="7"/>
      <c r="I36" s="7"/>
      <c r="J36" s="7"/>
      <c r="K36" s="7"/>
    </row>
    <row r="37" spans="1:18">
      <c r="A37" s="8"/>
      <c r="B37" s="7"/>
      <c r="C37" s="7"/>
      <c r="D37" s="7"/>
      <c r="E37" s="7"/>
      <c r="F37" s="7"/>
      <c r="G37" s="7"/>
      <c r="H37" s="7"/>
      <c r="I37" s="7"/>
      <c r="J37" s="7"/>
      <c r="K37" s="7"/>
    </row>
    <row r="38" spans="1:18">
      <c r="A38" s="8"/>
      <c r="B38" s="7"/>
      <c r="C38" s="7"/>
      <c r="D38" s="7"/>
      <c r="E38" s="7"/>
      <c r="F38" s="7"/>
      <c r="G38" s="7"/>
      <c r="H38" s="7"/>
      <c r="I38" s="7"/>
      <c r="J38" s="7"/>
      <c r="K38" s="7"/>
    </row>
    <row r="39" spans="1:18">
      <c r="A39" s="9"/>
      <c r="B39" s="7"/>
      <c r="C39" s="7"/>
      <c r="D39" s="7"/>
      <c r="E39" s="7"/>
      <c r="F39" s="7"/>
      <c r="G39" s="7"/>
      <c r="H39" s="7"/>
      <c r="I39" s="7"/>
      <c r="J39" s="7"/>
      <c r="K39" s="7"/>
    </row>
    <row r="40" spans="1:18">
      <c r="A40" s="8"/>
      <c r="B40" s="7"/>
      <c r="C40" s="7"/>
      <c r="D40" s="7"/>
      <c r="E40" s="7"/>
      <c r="F40" s="7"/>
      <c r="G40" s="7"/>
      <c r="H40" s="7"/>
      <c r="I40" s="7"/>
      <c r="J40" s="7"/>
      <c r="K40" s="7"/>
    </row>
    <row r="41" spans="1:18">
      <c r="A41" s="8"/>
      <c r="B41" s="7"/>
      <c r="C41" s="7"/>
      <c r="D41" s="7"/>
      <c r="E41" s="7"/>
      <c r="F41" s="7"/>
      <c r="G41" s="7"/>
      <c r="H41" s="7"/>
      <c r="I41" s="7"/>
      <c r="J41" s="7"/>
      <c r="K41" s="7"/>
    </row>
    <row r="42" spans="1:18">
      <c r="A42" s="7"/>
      <c r="B42" s="7"/>
      <c r="C42" s="7"/>
      <c r="D42" s="7"/>
      <c r="E42" s="7"/>
      <c r="F42" s="7"/>
      <c r="G42" s="7"/>
      <c r="H42" s="7"/>
      <c r="I42" s="7"/>
      <c r="J42" s="7"/>
      <c r="K42" s="7"/>
    </row>
    <row r="43" spans="1:18">
      <c r="A43" s="8"/>
      <c r="B43" s="7"/>
      <c r="C43" s="7"/>
      <c r="D43" s="7"/>
      <c r="E43" s="7"/>
      <c r="F43" s="7"/>
      <c r="G43" s="7"/>
      <c r="H43" s="7"/>
      <c r="I43" s="7"/>
      <c r="J43" s="7"/>
      <c r="K43" s="7"/>
    </row>
    <row r="44" spans="1:18">
      <c r="A44" s="8"/>
      <c r="B44" s="7"/>
      <c r="C44" s="7"/>
      <c r="D44" s="7"/>
      <c r="E44" s="7"/>
      <c r="F44" s="7"/>
      <c r="G44" s="7"/>
      <c r="H44" s="7"/>
      <c r="I44" s="7"/>
      <c r="J44" s="7"/>
      <c r="K44" s="7"/>
    </row>
    <row r="45" spans="1:18">
      <c r="A45" s="7"/>
      <c r="B45" s="7"/>
      <c r="C45" s="7"/>
      <c r="D45" s="7"/>
      <c r="E45" s="7"/>
      <c r="F45" s="7"/>
      <c r="G45" s="7"/>
      <c r="H45" s="7"/>
      <c r="I45" s="7"/>
      <c r="J45" s="7"/>
      <c r="K45" s="7"/>
    </row>
    <row r="46" spans="1:18">
      <c r="A46" s="10"/>
      <c r="B46" s="7"/>
      <c r="C46" s="7"/>
      <c r="D46" s="7"/>
      <c r="E46" s="7"/>
      <c r="F46" s="7"/>
      <c r="G46" s="7"/>
      <c r="H46" s="7"/>
      <c r="I46" s="7"/>
      <c r="J46" s="7"/>
      <c r="K46" s="7"/>
    </row>
    <row r="47" spans="1:18">
      <c r="A47" s="7"/>
      <c r="B47" s="7"/>
      <c r="C47" s="7"/>
      <c r="D47" s="7"/>
      <c r="E47" s="7"/>
      <c r="F47" s="7"/>
      <c r="G47" s="7"/>
      <c r="H47" s="7"/>
      <c r="I47" s="7"/>
      <c r="J47" s="7"/>
      <c r="K47" s="7"/>
    </row>
    <row r="48" spans="1:18">
      <c r="A48" s="7"/>
      <c r="B48" s="7"/>
      <c r="C48" s="7"/>
      <c r="D48" s="7"/>
      <c r="E48" s="7"/>
      <c r="F48" s="7"/>
      <c r="G48" s="7"/>
      <c r="H48" s="7"/>
      <c r="I48" s="7"/>
      <c r="J48" s="7"/>
      <c r="K48" s="7"/>
    </row>
    <row r="49" spans="1:11">
      <c r="A49" s="7"/>
      <c r="B49" s="7"/>
      <c r="C49" s="7"/>
      <c r="D49" s="7"/>
      <c r="E49" s="7"/>
      <c r="F49" s="7"/>
      <c r="G49" s="7"/>
      <c r="H49" s="7"/>
      <c r="I49" s="7"/>
      <c r="J49" s="7"/>
      <c r="K49" s="7"/>
    </row>
    <row r="50" spans="1:11">
      <c r="A50" s="4"/>
    </row>
  </sheetData>
  <mergeCells count="12">
    <mergeCell ref="B33:R33"/>
    <mergeCell ref="B5:R5"/>
    <mergeCell ref="B7:R7"/>
    <mergeCell ref="B9:R9"/>
    <mergeCell ref="B11:R11"/>
    <mergeCell ref="B13:R13"/>
    <mergeCell ref="B16:R16"/>
    <mergeCell ref="B18:R18"/>
    <mergeCell ref="B20:R20"/>
    <mergeCell ref="B27:R27"/>
    <mergeCell ref="B29:R29"/>
    <mergeCell ref="B31:R31"/>
  </mergeCells>
  <pageMargins left="0.31496062992125984" right="0.11811023622047245" top="0.15748031496062992" bottom="0.15748031496062992" header="0.31496062992125984" footer="0.31496062992125984"/>
  <pageSetup scale="41" orientation="landscape" r:id="rId1"/>
  <customProperties>
    <customPr name="_pios_id" r:id="rId2"/>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19"/>
  <sheetViews>
    <sheetView showGridLines="0" zoomScale="75" zoomScaleNormal="75" workbookViewId="0"/>
  </sheetViews>
  <sheetFormatPr defaultColWidth="11.5703125" defaultRowHeight="15"/>
  <cols>
    <col min="1" max="1" width="40.5703125" customWidth="1"/>
    <col min="2" max="2" width="12.5703125" customWidth="1"/>
    <col min="3" max="3" width="1.5703125" customWidth="1"/>
    <col min="4" max="4" width="15.5703125" customWidth="1"/>
    <col min="5" max="5" width="1.5703125" customWidth="1"/>
    <col min="6" max="6" width="15.5703125" customWidth="1"/>
    <col min="7" max="7" width="5.5703125" customWidth="1"/>
    <col min="8" max="8" width="15.5703125" customWidth="1"/>
    <col min="9" max="9" width="1.5703125" customWidth="1"/>
    <col min="10" max="10" width="15.5703125" customWidth="1"/>
    <col min="11" max="11" width="5.5703125" customWidth="1"/>
    <col min="12" max="12" width="15.5703125" customWidth="1"/>
    <col min="13" max="13" width="1.5703125" customWidth="1"/>
    <col min="14" max="14" width="15.5703125" customWidth="1"/>
    <col min="15" max="15" width="5.5703125" customWidth="1"/>
    <col min="16" max="16" width="15.5703125" customWidth="1"/>
    <col min="17" max="17" width="1.5703125" customWidth="1"/>
    <col min="18" max="18" width="15.5703125" customWidth="1"/>
    <col min="19" max="19" width="1.5703125" customWidth="1"/>
    <col min="20" max="20" width="15.5703125" customWidth="1"/>
    <col min="21" max="21" width="5.5703125" customWidth="1"/>
    <col min="22" max="22" width="1.5703125" customWidth="1"/>
    <col min="23" max="23" width="15.5703125" customWidth="1"/>
    <col min="24" max="24" width="1.5703125" customWidth="1"/>
    <col min="25" max="25" width="15.5703125" customWidth="1"/>
    <col min="26" max="26" width="1.5703125" customWidth="1"/>
    <col min="27" max="27" width="12.5703125" customWidth="1"/>
    <col min="28" max="28" width="1.5703125" customWidth="1"/>
  </cols>
  <sheetData>
    <row r="1" spans="1:28">
      <c r="A1" s="442" t="s">
        <v>0</v>
      </c>
      <c r="B1" s="53"/>
      <c r="C1" s="16"/>
      <c r="D1" s="16"/>
      <c r="E1" s="16"/>
      <c r="F1" s="16"/>
      <c r="K1" s="16"/>
      <c r="O1" s="16"/>
      <c r="U1" s="16"/>
      <c r="V1" s="16"/>
      <c r="X1" s="16"/>
      <c r="Z1" s="16"/>
    </row>
    <row r="2" spans="1:28">
      <c r="A2" s="17"/>
      <c r="B2" s="17"/>
      <c r="C2" s="17"/>
      <c r="D2" s="17"/>
      <c r="E2" s="17"/>
      <c r="F2" s="17"/>
      <c r="K2" s="17"/>
      <c r="O2" s="17"/>
      <c r="U2" s="17"/>
      <c r="V2" s="17"/>
      <c r="X2" s="17"/>
      <c r="Z2" s="17"/>
    </row>
    <row r="3" spans="1:28">
      <c r="A3" s="17"/>
      <c r="B3" s="17"/>
      <c r="C3" s="17"/>
      <c r="D3" s="17"/>
      <c r="E3" s="17"/>
      <c r="F3" s="17"/>
      <c r="K3" s="17"/>
      <c r="O3" s="17"/>
      <c r="U3" s="17"/>
      <c r="V3" s="17"/>
      <c r="X3" s="17"/>
      <c r="Z3" s="17"/>
    </row>
    <row r="4" spans="1:28" ht="15.75" thickBot="1">
      <c r="A4" s="25"/>
      <c r="B4" s="52"/>
      <c r="C4" s="18"/>
      <c r="D4" s="38" t="s">
        <v>12</v>
      </c>
      <c r="E4" s="18"/>
      <c r="F4" s="39" t="s">
        <v>13</v>
      </c>
      <c r="G4" s="18"/>
      <c r="H4" s="38" t="s">
        <v>14</v>
      </c>
      <c r="I4" s="18"/>
      <c r="J4" s="39" t="s">
        <v>15</v>
      </c>
      <c r="K4" s="18"/>
      <c r="L4" s="38" t="s">
        <v>16</v>
      </c>
      <c r="M4" s="18"/>
      <c r="N4" s="39" t="s">
        <v>17</v>
      </c>
      <c r="O4" s="18"/>
      <c r="P4" s="38" t="s">
        <v>18</v>
      </c>
      <c r="Q4" s="18"/>
      <c r="R4" s="39" t="s">
        <v>19</v>
      </c>
      <c r="S4" s="18"/>
      <c r="T4" s="38" t="s">
        <v>20</v>
      </c>
      <c r="U4" s="18"/>
      <c r="V4" s="55"/>
      <c r="W4" s="56" t="s">
        <v>21</v>
      </c>
      <c r="X4" s="58"/>
      <c r="Y4" s="288" t="s">
        <v>22</v>
      </c>
      <c r="Z4" s="58"/>
      <c r="AA4" s="56" t="s">
        <v>20</v>
      </c>
      <c r="AB4" s="57"/>
    </row>
    <row r="5" spans="1:28">
      <c r="A5" s="17"/>
      <c r="B5" s="17"/>
      <c r="C5" s="17"/>
      <c r="D5" s="17"/>
      <c r="E5" s="17"/>
      <c r="F5" s="17"/>
      <c r="H5" s="17"/>
      <c r="I5" s="17"/>
      <c r="J5" s="17"/>
      <c r="L5" s="17"/>
      <c r="M5" s="17"/>
      <c r="N5" s="17"/>
      <c r="P5" s="17"/>
      <c r="Q5" s="17"/>
      <c r="R5" s="17"/>
      <c r="S5" s="17"/>
      <c r="T5" s="16"/>
      <c r="V5" s="289"/>
      <c r="W5" s="17"/>
      <c r="X5" s="17"/>
      <c r="Y5" s="17"/>
      <c r="Z5" s="17"/>
      <c r="AB5" s="19"/>
    </row>
    <row r="6" spans="1:28" ht="26.25">
      <c r="A6" s="41" t="s">
        <v>23</v>
      </c>
      <c r="B6" s="54" t="s">
        <v>24</v>
      </c>
      <c r="C6" s="17"/>
      <c r="D6" s="42">
        <v>426363</v>
      </c>
      <c r="E6" s="28"/>
      <c r="F6" s="43">
        <v>334391</v>
      </c>
      <c r="G6" s="20"/>
      <c r="H6" s="42">
        <v>421824</v>
      </c>
      <c r="I6" s="28"/>
      <c r="J6" s="43">
        <v>390826</v>
      </c>
      <c r="K6" s="20"/>
      <c r="L6" s="42">
        <v>497724</v>
      </c>
      <c r="M6" s="28"/>
      <c r="N6" s="43">
        <v>406761</v>
      </c>
      <c r="O6" s="20"/>
      <c r="P6" s="42">
        <v>485285</v>
      </c>
      <c r="Q6" s="28"/>
      <c r="R6" s="43">
        <v>414688</v>
      </c>
      <c r="S6" s="28"/>
      <c r="T6" s="308">
        <v>17.0241241608149</v>
      </c>
      <c r="U6" s="20"/>
      <c r="V6" s="309"/>
      <c r="W6" s="310">
        <v>1404833</v>
      </c>
      <c r="X6" s="28"/>
      <c r="Y6" s="311">
        <v>1212275</v>
      </c>
      <c r="Z6" s="28"/>
      <c r="AA6" s="312">
        <v>15.884019714998701</v>
      </c>
      <c r="AB6" s="313"/>
    </row>
    <row r="7" spans="1:28">
      <c r="A7" s="33"/>
      <c r="B7" s="33"/>
      <c r="C7" s="17"/>
      <c r="D7" s="35"/>
      <c r="E7" s="36"/>
      <c r="F7" s="29"/>
      <c r="H7" s="35"/>
      <c r="I7" s="36"/>
      <c r="J7" s="29"/>
      <c r="L7" s="35"/>
      <c r="M7" s="36"/>
      <c r="N7" s="29"/>
      <c r="P7" s="35"/>
      <c r="Q7" s="36"/>
      <c r="R7" s="29"/>
      <c r="S7" s="36"/>
      <c r="T7" s="314"/>
      <c r="V7" s="289"/>
      <c r="W7" s="315"/>
      <c r="X7" s="36"/>
      <c r="Y7" s="29"/>
      <c r="Z7" s="36"/>
      <c r="AA7" s="173"/>
      <c r="AB7" s="313"/>
    </row>
    <row r="8" spans="1:28">
      <c r="A8" s="41" t="s">
        <v>25</v>
      </c>
      <c r="B8" s="54" t="s">
        <v>26</v>
      </c>
      <c r="C8" s="17"/>
      <c r="D8" s="42">
        <v>17192</v>
      </c>
      <c r="E8" s="28"/>
      <c r="F8" s="43">
        <v>12693</v>
      </c>
      <c r="G8" s="20"/>
      <c r="H8" s="42">
        <v>16883</v>
      </c>
      <c r="I8" s="28"/>
      <c r="J8" s="43">
        <v>14282</v>
      </c>
      <c r="K8" s="20"/>
      <c r="L8" s="42">
        <v>17286</v>
      </c>
      <c r="M8" s="28"/>
      <c r="N8" s="43">
        <v>15588</v>
      </c>
      <c r="O8" s="20"/>
      <c r="P8" s="42">
        <v>16221</v>
      </c>
      <c r="Q8" s="28"/>
      <c r="R8" s="43">
        <v>14691</v>
      </c>
      <c r="S8" s="28"/>
      <c r="T8" s="308">
        <v>10.4</v>
      </c>
      <c r="U8" s="20"/>
      <c r="V8" s="309"/>
      <c r="W8" s="310">
        <v>50390</v>
      </c>
      <c r="X8" s="28"/>
      <c r="Y8" s="311">
        <v>44561</v>
      </c>
      <c r="Z8" s="28"/>
      <c r="AA8" s="312">
        <v>13.1</v>
      </c>
      <c r="AB8" s="313"/>
    </row>
    <row r="9" spans="1:28">
      <c r="A9" s="33"/>
      <c r="B9" s="33"/>
      <c r="C9" s="17"/>
      <c r="D9" s="35"/>
      <c r="E9" s="36"/>
      <c r="F9" s="29"/>
      <c r="H9" s="35"/>
      <c r="I9" s="36"/>
      <c r="J9" s="29"/>
      <c r="L9" s="35"/>
      <c r="M9" s="36"/>
      <c r="N9" s="29"/>
      <c r="P9" s="35"/>
      <c r="Q9" s="36"/>
      <c r="R9" s="29"/>
      <c r="S9" s="36"/>
      <c r="T9" s="314"/>
      <c r="V9" s="289"/>
      <c r="W9" s="315"/>
      <c r="X9" s="36"/>
      <c r="Y9" s="29"/>
      <c r="Z9" s="36"/>
      <c r="AA9" s="173"/>
      <c r="AB9" s="313"/>
    </row>
    <row r="10" spans="1:28">
      <c r="A10" s="41" t="s">
        <v>27</v>
      </c>
      <c r="B10" s="54" t="s">
        <v>26</v>
      </c>
      <c r="C10" s="17"/>
      <c r="D10" s="42">
        <v>1301</v>
      </c>
      <c r="E10" s="28"/>
      <c r="F10" s="43">
        <v>1646.02</v>
      </c>
      <c r="G10" s="20"/>
      <c r="H10" s="42">
        <v>1816</v>
      </c>
      <c r="I10" s="28"/>
      <c r="J10" s="43">
        <v>3468</v>
      </c>
      <c r="K10" s="20"/>
      <c r="L10" s="42">
        <v>1601</v>
      </c>
      <c r="M10" s="28"/>
      <c r="N10" s="43">
        <v>1465</v>
      </c>
      <c r="O10" s="20"/>
      <c r="P10" s="42">
        <v>1178</v>
      </c>
      <c r="Q10" s="28"/>
      <c r="R10" s="43">
        <v>1317</v>
      </c>
      <c r="S10" s="28"/>
      <c r="T10" s="312">
        <v>-10.6</v>
      </c>
      <c r="U10" s="20"/>
      <c r="V10" s="309"/>
      <c r="W10" s="310">
        <v>4595</v>
      </c>
      <c r="X10" s="28"/>
      <c r="Y10" s="311">
        <v>6250</v>
      </c>
      <c r="Z10" s="28"/>
      <c r="AA10" s="312">
        <v>-26.5</v>
      </c>
      <c r="AB10" s="313"/>
    </row>
    <row r="11" spans="1:28">
      <c r="A11" s="33"/>
      <c r="B11" s="33"/>
      <c r="C11" s="17"/>
      <c r="D11" s="37"/>
      <c r="E11" s="23"/>
      <c r="F11" s="24"/>
      <c r="H11" s="37"/>
      <c r="I11" s="23"/>
      <c r="J11" s="24"/>
      <c r="L11" s="37"/>
      <c r="M11" s="23"/>
      <c r="N11" s="24"/>
      <c r="P11" s="37"/>
      <c r="Q11" s="23"/>
      <c r="R11" s="24"/>
      <c r="S11" s="23"/>
      <c r="T11" s="316"/>
      <c r="V11" s="289"/>
      <c r="W11" s="37"/>
      <c r="X11" s="23"/>
      <c r="Y11" s="24"/>
      <c r="Z11" s="23"/>
      <c r="AB11" s="19"/>
    </row>
    <row r="12" spans="1:28">
      <c r="A12" s="41" t="s">
        <v>28</v>
      </c>
      <c r="B12" s="54" t="s">
        <v>29</v>
      </c>
      <c r="C12" s="17"/>
      <c r="D12" s="46">
        <v>7.6</v>
      </c>
      <c r="E12" s="44"/>
      <c r="F12" s="47">
        <v>13</v>
      </c>
      <c r="G12" s="45"/>
      <c r="H12" s="46">
        <v>10.8</v>
      </c>
      <c r="I12" s="44"/>
      <c r="J12" s="47">
        <v>24.3</v>
      </c>
      <c r="K12" s="20"/>
      <c r="L12" s="46">
        <v>9.3000000000000007</v>
      </c>
      <c r="M12" s="44"/>
      <c r="N12" s="47">
        <v>9.4</v>
      </c>
      <c r="O12" s="20"/>
      <c r="P12" s="46">
        <v>7.3</v>
      </c>
      <c r="Q12" s="44"/>
      <c r="R12" s="47">
        <v>9</v>
      </c>
      <c r="S12" s="44"/>
      <c r="T12" s="376" t="s">
        <v>30</v>
      </c>
      <c r="U12" s="20"/>
      <c r="V12" s="309"/>
      <c r="W12" s="317">
        <v>9.1</v>
      </c>
      <c r="X12" s="44"/>
      <c r="Y12" s="318">
        <v>14</v>
      </c>
      <c r="Z12" s="28"/>
      <c r="AA12" s="312" t="s">
        <v>31</v>
      </c>
      <c r="AB12" s="313"/>
    </row>
    <row r="13" spans="1:28">
      <c r="A13" s="33"/>
      <c r="B13" s="33"/>
      <c r="C13" s="17"/>
      <c r="D13" s="37"/>
      <c r="E13" s="23"/>
      <c r="F13" s="24"/>
      <c r="H13" s="37"/>
      <c r="I13" s="23"/>
      <c r="J13" s="24"/>
      <c r="L13" s="37"/>
      <c r="M13" s="23"/>
      <c r="N13" s="24"/>
      <c r="P13" s="37"/>
      <c r="Q13" s="23"/>
      <c r="R13" s="24"/>
      <c r="S13" s="23"/>
      <c r="T13" s="316"/>
      <c r="V13" s="289"/>
      <c r="W13" s="37"/>
      <c r="X13" s="23"/>
      <c r="Y13" s="24"/>
      <c r="Z13" s="23"/>
      <c r="AB13" s="19"/>
    </row>
    <row r="14" spans="1:28">
      <c r="A14" s="41" t="s">
        <v>32</v>
      </c>
      <c r="B14" s="54" t="s">
        <v>26</v>
      </c>
      <c r="C14" s="17"/>
      <c r="D14" s="42">
        <v>229</v>
      </c>
      <c r="E14" s="28"/>
      <c r="F14" s="43">
        <v>-160</v>
      </c>
      <c r="G14" s="20"/>
      <c r="H14" s="42">
        <v>1710</v>
      </c>
      <c r="I14" s="28"/>
      <c r="J14" s="43">
        <v>1638</v>
      </c>
      <c r="K14" s="20"/>
      <c r="L14" s="42">
        <v>172</v>
      </c>
      <c r="M14" s="28"/>
      <c r="N14" s="43">
        <v>956</v>
      </c>
      <c r="O14" s="20"/>
      <c r="P14" s="42">
        <v>1616</v>
      </c>
      <c r="Q14" s="28"/>
      <c r="R14" s="43">
        <v>1985</v>
      </c>
      <c r="S14" s="28"/>
      <c r="T14" s="312">
        <v>-18.600000000000001</v>
      </c>
      <c r="U14" s="20"/>
      <c r="V14" s="309"/>
      <c r="W14" s="310">
        <v>3498</v>
      </c>
      <c r="X14" s="28"/>
      <c r="Y14" s="311">
        <v>4579</v>
      </c>
      <c r="Z14" s="28"/>
      <c r="AA14" s="312">
        <v>-23.6</v>
      </c>
      <c r="AB14" s="313"/>
    </row>
    <row r="15" spans="1:28">
      <c r="A15" s="33"/>
      <c r="B15" s="33"/>
      <c r="C15" s="17"/>
      <c r="D15" s="35"/>
      <c r="E15" s="36"/>
      <c r="F15" s="29"/>
      <c r="H15" s="35"/>
      <c r="I15" s="36"/>
      <c r="J15" s="29"/>
      <c r="L15" s="35"/>
      <c r="M15" s="36"/>
      <c r="N15" s="29"/>
      <c r="P15" s="35"/>
      <c r="Q15" s="36"/>
      <c r="R15" s="29"/>
      <c r="S15" s="36"/>
      <c r="T15" s="315"/>
      <c r="V15" s="289"/>
      <c r="W15" s="35"/>
      <c r="X15" s="36"/>
      <c r="Y15" s="29"/>
      <c r="Z15" s="36"/>
      <c r="AB15" s="19"/>
    </row>
    <row r="16" spans="1:28">
      <c r="A16" s="41" t="s">
        <v>33</v>
      </c>
      <c r="B16" s="54" t="s">
        <v>29</v>
      </c>
      <c r="C16" s="17"/>
      <c r="D16" s="46">
        <v>7.5</v>
      </c>
      <c r="E16" s="44"/>
      <c r="F16" s="47">
        <v>7.2</v>
      </c>
      <c r="G16" s="45"/>
      <c r="H16" s="46">
        <v>6.8</v>
      </c>
      <c r="I16" s="44"/>
      <c r="J16" s="47">
        <v>7.2</v>
      </c>
      <c r="K16" s="20"/>
      <c r="L16" s="46">
        <v>5.7</v>
      </c>
      <c r="M16" s="44"/>
      <c r="N16" s="47">
        <v>6.9</v>
      </c>
      <c r="O16" s="20"/>
      <c r="P16" s="46">
        <v>9.6999999999999993</v>
      </c>
      <c r="Q16" s="44"/>
      <c r="R16" s="47">
        <v>7.7</v>
      </c>
      <c r="S16" s="44"/>
      <c r="T16" s="46" t="s">
        <v>34</v>
      </c>
      <c r="U16" s="20"/>
      <c r="V16" s="309"/>
      <c r="W16" s="317">
        <v>7.3</v>
      </c>
      <c r="X16" s="44"/>
      <c r="Y16" s="318">
        <v>7.2</v>
      </c>
      <c r="Z16" s="28"/>
      <c r="AA16" s="319" t="s">
        <v>35</v>
      </c>
      <c r="AB16" s="313"/>
    </row>
    <row r="17" spans="1:28">
      <c r="A17" s="33"/>
      <c r="B17" s="33"/>
      <c r="C17" s="17"/>
      <c r="D17" s="48"/>
      <c r="E17" s="49"/>
      <c r="F17" s="50"/>
      <c r="G17" s="51"/>
      <c r="H17" s="48"/>
      <c r="I17" s="49"/>
      <c r="J17" s="50"/>
      <c r="L17" s="48"/>
      <c r="M17" s="49"/>
      <c r="N17" s="50"/>
      <c r="P17" s="48"/>
      <c r="Q17" s="49"/>
      <c r="R17" s="50"/>
      <c r="S17" s="49"/>
      <c r="T17" s="320"/>
      <c r="V17" s="289"/>
      <c r="W17" s="48"/>
      <c r="X17" s="49"/>
      <c r="Y17" s="50"/>
      <c r="Z17" s="36"/>
      <c r="AB17" s="19"/>
    </row>
    <row r="18" spans="1:28">
      <c r="A18" s="41" t="s">
        <v>36</v>
      </c>
      <c r="B18" s="54" t="s">
        <v>29</v>
      </c>
      <c r="C18" s="17"/>
      <c r="D18" s="46">
        <v>6.9</v>
      </c>
      <c r="E18" s="44"/>
      <c r="F18" s="47">
        <v>8.5</v>
      </c>
      <c r="G18" s="45"/>
      <c r="H18" s="46">
        <v>3.6</v>
      </c>
      <c r="I18" s="44"/>
      <c r="J18" s="47">
        <v>2</v>
      </c>
      <c r="K18" s="20"/>
      <c r="L18" s="46">
        <v>3.6</v>
      </c>
      <c r="M18" s="44"/>
      <c r="N18" s="47">
        <v>3.6</v>
      </c>
      <c r="O18" s="20"/>
      <c r="P18" s="46">
        <v>4.2</v>
      </c>
      <c r="Q18" s="44"/>
      <c r="R18" s="47">
        <v>3.8</v>
      </c>
      <c r="S18" s="44"/>
      <c r="T18" s="46" t="s">
        <v>37</v>
      </c>
      <c r="U18" s="20"/>
      <c r="V18" s="309"/>
      <c r="W18" s="317">
        <v>3.8</v>
      </c>
      <c r="X18" s="44"/>
      <c r="Y18" s="318">
        <v>3.2</v>
      </c>
      <c r="Z18" s="28"/>
      <c r="AA18" s="319" t="s">
        <v>38</v>
      </c>
      <c r="AB18" s="313"/>
    </row>
    <row r="19" spans="1:28">
      <c r="K19" s="22"/>
      <c r="O19" s="22"/>
      <c r="U19" s="22"/>
      <c r="V19" s="321"/>
      <c r="W19" s="322"/>
      <c r="X19" s="323"/>
      <c r="Y19" s="324"/>
      <c r="Z19" s="323"/>
      <c r="AA19" s="325"/>
      <c r="AB19" s="326"/>
    </row>
  </sheetData>
  <pageMargins left="0.31496062992125984" right="0.11811023622047245" top="0.15748031496062992" bottom="0.15748031496062992" header="0.31496062992125984" footer="0.31496062992125984"/>
  <pageSetup scale="46" orientation="landscape" r:id="rId1"/>
  <customProperties>
    <customPr name="_pios_id" r:id="rId2"/>
    <customPr name="EpmWorksheetKeyString_GUID"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45"/>
  <sheetViews>
    <sheetView showGridLines="0" zoomScale="75" zoomScaleNormal="75" workbookViewId="0">
      <selection activeCell="G1" sqref="G1"/>
    </sheetView>
  </sheetViews>
  <sheetFormatPr defaultColWidth="11.5703125" defaultRowHeight="15"/>
  <cols>
    <col min="1" max="1" width="40.5703125" customWidth="1"/>
    <col min="2" max="2" width="1.5703125" customWidth="1"/>
    <col min="3" max="3" width="15.5703125" customWidth="1"/>
    <col min="4" max="4" width="1.5703125" customWidth="1"/>
    <col min="5" max="5" width="15.5703125" customWidth="1"/>
    <col min="6" max="6" width="5.5703125" customWidth="1"/>
    <col min="7" max="7" width="15.5703125" customWidth="1"/>
    <col min="8" max="8" width="1.5703125" customWidth="1"/>
    <col min="9" max="9" width="15.5703125" customWidth="1"/>
    <col min="10" max="10" width="5.5703125" customWidth="1"/>
    <col min="11" max="11" width="15.5703125" customWidth="1"/>
    <col min="12" max="12" width="1.5703125" customWidth="1"/>
    <col min="13" max="13" width="15.5703125" customWidth="1"/>
    <col min="14" max="14" width="5.5703125" customWidth="1"/>
    <col min="15" max="15" width="12.7109375" customWidth="1"/>
    <col min="16" max="16" width="1.5703125" customWidth="1"/>
    <col min="17" max="17" width="12.7109375" customWidth="1"/>
    <col min="18" max="18" width="1.5703125" customWidth="1"/>
    <col min="19" max="19" width="12.7109375" customWidth="1"/>
    <col min="20" max="20" width="5.5703125" customWidth="1"/>
    <col min="21" max="21" width="1.5703125" customWidth="1"/>
    <col min="22" max="22" width="15.5703125" customWidth="1"/>
    <col min="23" max="23" width="1.5703125" customWidth="1"/>
    <col min="24" max="24" width="15.5703125" customWidth="1"/>
    <col min="25" max="25" width="1.5703125" customWidth="1"/>
    <col min="26" max="26" width="12.5703125" customWidth="1"/>
    <col min="27" max="27" width="1.5703125" customWidth="1"/>
  </cols>
  <sheetData>
    <row r="1" spans="1:30">
      <c r="A1" s="443" t="s">
        <v>39</v>
      </c>
      <c r="B1" s="75"/>
      <c r="C1" s="75"/>
      <c r="D1" s="75"/>
      <c r="E1" s="62"/>
      <c r="F1" s="75"/>
      <c r="G1" s="75"/>
      <c r="H1" s="75"/>
      <c r="I1" s="75"/>
      <c r="J1" s="75" t="s">
        <v>40</v>
      </c>
      <c r="K1" s="75"/>
      <c r="L1" s="75"/>
      <c r="M1" s="75"/>
      <c r="N1" s="75"/>
      <c r="O1" s="75"/>
      <c r="P1" s="75"/>
      <c r="Q1" s="75"/>
      <c r="R1" s="75"/>
      <c r="S1" s="75"/>
      <c r="T1" s="75" t="s">
        <v>40</v>
      </c>
      <c r="U1" s="75"/>
      <c r="V1" s="75"/>
      <c r="W1" s="75"/>
      <c r="X1" s="62"/>
      <c r="Y1" s="62"/>
      <c r="Z1" s="75"/>
    </row>
    <row r="2" spans="1:30">
      <c r="A2" s="62"/>
      <c r="B2" s="62"/>
      <c r="C2" s="62"/>
      <c r="D2" s="62"/>
      <c r="E2" s="62"/>
      <c r="F2" s="62"/>
      <c r="G2" s="62"/>
      <c r="H2" s="62"/>
      <c r="I2" s="62"/>
      <c r="J2" s="62"/>
      <c r="K2" s="62"/>
      <c r="L2" s="62"/>
      <c r="M2" s="62"/>
      <c r="N2" s="62"/>
      <c r="O2" s="62"/>
      <c r="P2" s="62"/>
      <c r="Q2" s="62"/>
      <c r="R2" s="62"/>
      <c r="S2" s="62"/>
      <c r="T2" s="62"/>
      <c r="U2" s="62"/>
      <c r="V2" s="62"/>
      <c r="W2" s="62"/>
      <c r="X2" s="62"/>
      <c r="Y2" s="62"/>
      <c r="Z2" s="62"/>
    </row>
    <row r="3" spans="1:30">
      <c r="A3" s="62"/>
      <c r="B3" s="62"/>
      <c r="C3" s="62"/>
      <c r="D3" s="62"/>
      <c r="E3" s="62"/>
      <c r="F3" s="62"/>
      <c r="G3" s="62"/>
      <c r="H3" s="62"/>
      <c r="I3" s="62"/>
      <c r="J3" s="62"/>
      <c r="K3" s="62"/>
      <c r="L3" s="62"/>
      <c r="M3" s="62"/>
      <c r="N3" s="62"/>
      <c r="O3" s="62"/>
      <c r="P3" s="62"/>
      <c r="Q3" s="62"/>
      <c r="R3" s="62"/>
      <c r="S3" s="62"/>
      <c r="T3" s="62"/>
      <c r="U3" s="62"/>
      <c r="V3" s="62"/>
      <c r="W3" s="62"/>
      <c r="X3" s="62"/>
      <c r="Y3" s="62"/>
      <c r="Z3" s="62"/>
    </row>
    <row r="4" spans="1:30" ht="15.75" thickBot="1">
      <c r="A4" s="75"/>
      <c r="B4" s="62"/>
      <c r="C4" s="38" t="s">
        <v>12</v>
      </c>
      <c r="D4" s="18"/>
      <c r="E4" s="39" t="s">
        <v>13</v>
      </c>
      <c r="F4" s="18"/>
      <c r="G4" s="38" t="s">
        <v>14</v>
      </c>
      <c r="H4" s="18"/>
      <c r="I4" s="39" t="s">
        <v>15</v>
      </c>
      <c r="J4" s="18"/>
      <c r="K4" s="38" t="s">
        <v>16</v>
      </c>
      <c r="L4" s="18"/>
      <c r="M4" s="39" t="s">
        <v>17</v>
      </c>
      <c r="N4" s="18"/>
      <c r="O4" s="38" t="s">
        <v>18</v>
      </c>
      <c r="P4" s="18"/>
      <c r="Q4" s="39" t="s">
        <v>19</v>
      </c>
      <c r="R4" s="18"/>
      <c r="S4" s="38" t="s">
        <v>20</v>
      </c>
      <c r="T4" s="18"/>
      <c r="U4" s="55"/>
      <c r="V4" s="56" t="s">
        <v>21</v>
      </c>
      <c r="W4" s="58"/>
      <c r="X4" s="288" t="s">
        <v>41</v>
      </c>
      <c r="Y4" s="58"/>
      <c r="Z4" s="56" t="s">
        <v>20</v>
      </c>
      <c r="AA4" s="57"/>
    </row>
    <row r="5" spans="1:30">
      <c r="A5" s="75"/>
      <c r="B5" s="62"/>
      <c r="C5" s="18"/>
      <c r="D5" s="18"/>
      <c r="E5" s="26"/>
      <c r="F5" s="63"/>
      <c r="G5" s="18"/>
      <c r="H5" s="18"/>
      <c r="I5" s="26"/>
      <c r="J5" s="63"/>
      <c r="K5" s="18"/>
      <c r="L5" s="18"/>
      <c r="M5" s="26"/>
      <c r="N5" s="63"/>
      <c r="O5" s="18"/>
      <c r="P5" s="18"/>
      <c r="Q5" s="26"/>
      <c r="R5" s="18"/>
      <c r="S5" s="18"/>
      <c r="T5" s="63"/>
      <c r="U5" s="96"/>
      <c r="V5" s="18"/>
      <c r="W5" s="18"/>
      <c r="X5" s="26"/>
      <c r="Y5" s="18"/>
      <c r="Z5" s="18"/>
      <c r="AA5" s="19"/>
    </row>
    <row r="6" spans="1:30">
      <c r="A6" s="129" t="s">
        <v>42</v>
      </c>
      <c r="B6" s="62"/>
      <c r="C6" s="21">
        <f>SUM(C7,C8,C9)</f>
        <v>157267</v>
      </c>
      <c r="D6" s="78"/>
      <c r="E6" s="88">
        <f>SUM(E7,E8,E9)</f>
        <v>118178</v>
      </c>
      <c r="F6" s="66"/>
      <c r="G6" s="21">
        <v>185190</v>
      </c>
      <c r="H6" s="78"/>
      <c r="I6" s="88">
        <v>134658</v>
      </c>
      <c r="J6" s="78"/>
      <c r="K6" s="21">
        <v>168511</v>
      </c>
      <c r="L6" s="78"/>
      <c r="M6" s="88">
        <v>122112</v>
      </c>
      <c r="N6" s="78"/>
      <c r="O6" s="21">
        <v>140953</v>
      </c>
      <c r="P6" s="78"/>
      <c r="Q6" s="88">
        <v>119756</v>
      </c>
      <c r="R6" s="78"/>
      <c r="S6" s="327">
        <v>17.700157000000001</v>
      </c>
      <c r="T6" s="78"/>
      <c r="U6" s="97"/>
      <c r="V6" s="21">
        <f>V7+V8+V9</f>
        <v>494654</v>
      </c>
      <c r="W6" s="78"/>
      <c r="X6" s="328">
        <f>X7+X8+X9</f>
        <v>376526</v>
      </c>
      <c r="Y6" s="32"/>
      <c r="Z6" s="329">
        <v>31.373132300000002</v>
      </c>
      <c r="AA6" s="19"/>
      <c r="AC6" s="80"/>
      <c r="AD6" s="80"/>
    </row>
    <row r="7" spans="1:30">
      <c r="A7" s="130" t="s">
        <v>43</v>
      </c>
      <c r="B7" s="62"/>
      <c r="C7" s="89">
        <v>93349</v>
      </c>
      <c r="D7" s="79"/>
      <c r="E7" s="89">
        <v>69210</v>
      </c>
      <c r="F7" s="70"/>
      <c r="G7" s="89">
        <v>114077</v>
      </c>
      <c r="H7" s="79"/>
      <c r="I7" s="89">
        <v>90904</v>
      </c>
      <c r="J7" s="79"/>
      <c r="K7" s="89">
        <v>99611</v>
      </c>
      <c r="L7" s="79"/>
      <c r="M7" s="89">
        <v>72880</v>
      </c>
      <c r="N7" s="79"/>
      <c r="O7" s="89">
        <v>78860</v>
      </c>
      <c r="P7" s="79"/>
      <c r="Q7" s="89">
        <v>75848</v>
      </c>
      <c r="R7" s="79"/>
      <c r="S7" s="330">
        <v>3.9711000949267001</v>
      </c>
      <c r="T7" s="79"/>
      <c r="U7" s="98"/>
      <c r="V7" s="89">
        <v>292548</v>
      </c>
      <c r="W7" s="79"/>
      <c r="X7" s="331">
        <v>239632</v>
      </c>
      <c r="Y7" s="71"/>
      <c r="Z7" s="332">
        <v>22.0821926954664</v>
      </c>
      <c r="AA7" s="19"/>
      <c r="AC7" s="80"/>
      <c r="AD7" s="80"/>
    </row>
    <row r="8" spans="1:30">
      <c r="A8" s="131" t="s">
        <v>44</v>
      </c>
      <c r="B8" s="62"/>
      <c r="C8" s="90">
        <v>45388</v>
      </c>
      <c r="D8" s="79"/>
      <c r="E8" s="90">
        <v>35638</v>
      </c>
      <c r="F8" s="70"/>
      <c r="G8" s="90">
        <v>42565</v>
      </c>
      <c r="H8" s="79"/>
      <c r="I8" s="90">
        <v>36437</v>
      </c>
      <c r="J8" s="79"/>
      <c r="K8" s="90">
        <v>44922</v>
      </c>
      <c r="L8" s="79"/>
      <c r="M8" s="90">
        <v>36665</v>
      </c>
      <c r="N8" s="79"/>
      <c r="O8" s="90">
        <v>34506</v>
      </c>
      <c r="P8" s="79"/>
      <c r="Q8" s="90">
        <v>30637</v>
      </c>
      <c r="R8" s="79"/>
      <c r="S8" s="333">
        <v>12.628521069295299</v>
      </c>
      <c r="T8" s="79"/>
      <c r="U8" s="98"/>
      <c r="V8" s="90">
        <v>121993</v>
      </c>
      <c r="W8" s="79"/>
      <c r="X8" s="334">
        <v>103739</v>
      </c>
      <c r="Y8" s="71"/>
      <c r="Z8" s="335">
        <v>17.596082476214299</v>
      </c>
      <c r="AA8" s="19"/>
      <c r="AC8" s="80"/>
      <c r="AD8" s="80"/>
    </row>
    <row r="9" spans="1:30">
      <c r="A9" s="131" t="s">
        <v>45</v>
      </c>
      <c r="B9" s="62"/>
      <c r="C9" s="90">
        <v>18530</v>
      </c>
      <c r="D9" s="79"/>
      <c r="E9" s="90">
        <v>13330</v>
      </c>
      <c r="F9" s="70"/>
      <c r="G9" s="90">
        <v>28548</v>
      </c>
      <c r="H9" s="79"/>
      <c r="I9" s="90">
        <v>7317</v>
      </c>
      <c r="J9" s="79"/>
      <c r="K9" s="90">
        <v>23978</v>
      </c>
      <c r="L9" s="79"/>
      <c r="M9" s="90">
        <v>12567</v>
      </c>
      <c r="N9" s="79"/>
      <c r="O9" s="90">
        <v>27587</v>
      </c>
      <c r="P9" s="79"/>
      <c r="Q9" s="90">
        <v>13271</v>
      </c>
      <c r="R9" s="79"/>
      <c r="S9" s="333">
        <v>107.874312410519</v>
      </c>
      <c r="T9" s="79"/>
      <c r="U9" s="98"/>
      <c r="V9" s="90">
        <v>80113</v>
      </c>
      <c r="W9" s="79"/>
      <c r="X9" s="334">
        <v>33155</v>
      </c>
      <c r="Y9" s="71"/>
      <c r="Z9" s="335">
        <v>141.63172975418499</v>
      </c>
      <c r="AA9" s="19"/>
      <c r="AC9" s="80"/>
      <c r="AD9" s="80"/>
    </row>
    <row r="10" spans="1:30">
      <c r="A10" s="129" t="s">
        <v>46</v>
      </c>
      <c r="B10" s="62"/>
      <c r="C10" s="21">
        <f>SUM(C11:C23)</f>
        <v>290428</v>
      </c>
      <c r="D10" s="78"/>
      <c r="E10" s="88">
        <f>SUM(E11:E23)</f>
        <v>277534</v>
      </c>
      <c r="F10" s="66"/>
      <c r="G10" s="21">
        <v>301297</v>
      </c>
      <c r="H10" s="78"/>
      <c r="I10" s="88">
        <v>280877</v>
      </c>
      <c r="J10" s="78"/>
      <c r="K10" s="21">
        <v>326597</v>
      </c>
      <c r="L10" s="78"/>
      <c r="M10" s="88">
        <v>277957</v>
      </c>
      <c r="N10" s="78"/>
      <c r="O10" s="21">
        <v>306681</v>
      </c>
      <c r="P10" s="78"/>
      <c r="Q10" s="88">
        <v>308531</v>
      </c>
      <c r="R10" s="78"/>
      <c r="S10" s="327">
        <v>-0.59961560000000003</v>
      </c>
      <c r="T10" s="78"/>
      <c r="U10" s="97"/>
      <c r="V10" s="21">
        <f>V24-V6</f>
        <v>934575</v>
      </c>
      <c r="W10" s="78"/>
      <c r="X10" s="328">
        <f>X24-X6</f>
        <v>867365</v>
      </c>
      <c r="Y10" s="32"/>
      <c r="Z10" s="329">
        <f>((V10-X10)/X10)*100</f>
        <v>7.7487562906043017</v>
      </c>
      <c r="AA10" s="19"/>
      <c r="AC10" s="80"/>
      <c r="AD10" s="80"/>
    </row>
    <row r="11" spans="1:30">
      <c r="A11" s="131" t="s">
        <v>47</v>
      </c>
      <c r="B11" s="62"/>
      <c r="C11" s="90">
        <v>39412</v>
      </c>
      <c r="D11" s="79"/>
      <c r="E11" s="90">
        <v>42979</v>
      </c>
      <c r="F11" s="70"/>
      <c r="G11" s="90">
        <v>49185</v>
      </c>
      <c r="H11" s="79"/>
      <c r="I11" s="90">
        <v>39860</v>
      </c>
      <c r="J11" s="79"/>
      <c r="K11" s="90">
        <v>43496</v>
      </c>
      <c r="L11" s="79"/>
      <c r="M11" s="90">
        <v>47417</v>
      </c>
      <c r="N11" s="79"/>
      <c r="O11" s="90">
        <v>37283</v>
      </c>
      <c r="P11" s="79"/>
      <c r="Q11" s="90">
        <v>43329</v>
      </c>
      <c r="R11" s="79"/>
      <c r="S11" s="333">
        <v>-13.953703062614</v>
      </c>
      <c r="T11" s="79"/>
      <c r="U11" s="98"/>
      <c r="V11" s="90">
        <v>129964</v>
      </c>
      <c r="W11" s="79"/>
      <c r="X11" s="334">
        <v>130606</v>
      </c>
      <c r="Y11" s="71"/>
      <c r="Z11" s="335">
        <v>-0.49155475246160202</v>
      </c>
      <c r="AA11" s="19"/>
      <c r="AC11" s="80"/>
      <c r="AD11" s="80"/>
    </row>
    <row r="12" spans="1:30">
      <c r="A12" s="131" t="s">
        <v>48</v>
      </c>
      <c r="B12" s="62"/>
      <c r="C12" s="90">
        <v>13670</v>
      </c>
      <c r="D12" s="79"/>
      <c r="E12" s="90">
        <v>13230</v>
      </c>
      <c r="F12" s="70"/>
      <c r="G12" s="90">
        <v>13103</v>
      </c>
      <c r="H12" s="79"/>
      <c r="I12" s="90">
        <v>12024</v>
      </c>
      <c r="J12" s="79"/>
      <c r="K12" s="90">
        <v>13557</v>
      </c>
      <c r="L12" s="79"/>
      <c r="M12" s="90">
        <v>13392</v>
      </c>
      <c r="N12" s="79"/>
      <c r="O12" s="90">
        <v>12123</v>
      </c>
      <c r="P12" s="79"/>
      <c r="Q12" s="90">
        <v>11216</v>
      </c>
      <c r="R12" s="79"/>
      <c r="S12" s="333">
        <v>8.0866619115549199</v>
      </c>
      <c r="T12" s="79"/>
      <c r="U12" s="98"/>
      <c r="V12" s="90">
        <v>38783</v>
      </c>
      <c r="W12" s="79"/>
      <c r="X12" s="334">
        <v>36632</v>
      </c>
      <c r="Y12" s="71"/>
      <c r="Z12" s="335">
        <v>5.8719152653417801</v>
      </c>
      <c r="AA12" s="19"/>
      <c r="AC12" s="80"/>
      <c r="AD12" s="80"/>
    </row>
    <row r="13" spans="1:30">
      <c r="A13" s="131" t="s">
        <v>49</v>
      </c>
      <c r="B13" s="62"/>
      <c r="C13" s="90">
        <v>100653</v>
      </c>
      <c r="D13" s="79"/>
      <c r="E13" s="90">
        <v>105027</v>
      </c>
      <c r="F13" s="70"/>
      <c r="G13" s="90">
        <v>106159</v>
      </c>
      <c r="H13" s="79"/>
      <c r="I13" s="90">
        <v>89062</v>
      </c>
      <c r="J13" s="79"/>
      <c r="K13" s="90">
        <v>106605</v>
      </c>
      <c r="L13" s="79"/>
      <c r="M13" s="90">
        <v>113242</v>
      </c>
      <c r="N13" s="79"/>
      <c r="O13" s="90">
        <v>122478</v>
      </c>
      <c r="P13" s="79"/>
      <c r="Q13" s="90">
        <v>106973</v>
      </c>
      <c r="R13" s="79"/>
      <c r="S13" s="333">
        <v>14.494311648733801</v>
      </c>
      <c r="T13" s="79"/>
      <c r="U13" s="98"/>
      <c r="V13" s="90">
        <v>335242</v>
      </c>
      <c r="W13" s="79"/>
      <c r="X13" s="334">
        <v>309277</v>
      </c>
      <c r="Y13" s="71"/>
      <c r="Z13" s="335">
        <v>8.3953866598550793</v>
      </c>
      <c r="AA13" s="19"/>
      <c r="AC13" s="80"/>
      <c r="AD13" s="80"/>
    </row>
    <row r="14" spans="1:30">
      <c r="A14" s="131" t="s">
        <v>50</v>
      </c>
      <c r="B14" s="62"/>
      <c r="C14" s="90">
        <v>10344</v>
      </c>
      <c r="D14" s="79"/>
      <c r="E14" s="90">
        <v>13483</v>
      </c>
      <c r="F14" s="70"/>
      <c r="G14" s="90">
        <v>4823</v>
      </c>
      <c r="H14" s="79"/>
      <c r="I14" s="90">
        <v>11084</v>
      </c>
      <c r="J14" s="79"/>
      <c r="K14" s="90">
        <v>13132</v>
      </c>
      <c r="L14" s="79"/>
      <c r="M14" s="90">
        <v>4755</v>
      </c>
      <c r="N14" s="79"/>
      <c r="O14" s="90">
        <v>10290</v>
      </c>
      <c r="P14" s="79"/>
      <c r="Q14" s="90">
        <v>11729</v>
      </c>
      <c r="R14" s="79"/>
      <c r="S14" s="91">
        <v>-12.2687356125842</v>
      </c>
      <c r="T14" s="79"/>
      <c r="U14" s="98"/>
      <c r="V14" s="90">
        <v>28245</v>
      </c>
      <c r="W14" s="79"/>
      <c r="X14" s="334">
        <v>27568</v>
      </c>
      <c r="Y14" s="71"/>
      <c r="Z14" s="335">
        <v>2.4557457922228698</v>
      </c>
      <c r="AA14" s="19"/>
      <c r="AC14" s="80"/>
      <c r="AD14" s="80"/>
    </row>
    <row r="15" spans="1:30">
      <c r="A15" s="131" t="s">
        <v>51</v>
      </c>
      <c r="B15" s="62"/>
      <c r="C15" s="90">
        <v>14100</v>
      </c>
      <c r="D15" s="79"/>
      <c r="E15" s="90">
        <v>16203</v>
      </c>
      <c r="F15" s="70"/>
      <c r="G15" s="90">
        <v>10868</v>
      </c>
      <c r="H15" s="79"/>
      <c r="I15" s="90">
        <v>23135</v>
      </c>
      <c r="J15" s="79"/>
      <c r="K15" s="90">
        <v>19402</v>
      </c>
      <c r="L15" s="79"/>
      <c r="M15" s="90">
        <v>5529</v>
      </c>
      <c r="N15" s="79"/>
      <c r="O15" s="90">
        <v>17257</v>
      </c>
      <c r="P15" s="79"/>
      <c r="Q15" s="90">
        <v>27021</v>
      </c>
      <c r="R15" s="79"/>
      <c r="S15" s="91">
        <v>-36.134858073350401</v>
      </c>
      <c r="T15" s="79"/>
      <c r="U15" s="98"/>
      <c r="V15" s="90">
        <v>47527</v>
      </c>
      <c r="W15" s="79"/>
      <c r="X15" s="334">
        <v>55685</v>
      </c>
      <c r="Y15" s="71"/>
      <c r="Z15" s="335">
        <v>-14.650264882823</v>
      </c>
      <c r="AA15" s="19"/>
      <c r="AC15" s="80"/>
      <c r="AD15" s="80"/>
    </row>
    <row r="16" spans="1:30">
      <c r="A16" s="131" t="s">
        <v>52</v>
      </c>
      <c r="B16" s="62"/>
      <c r="C16" s="90">
        <v>16856</v>
      </c>
      <c r="D16" s="79"/>
      <c r="E16" s="90">
        <v>24168</v>
      </c>
      <c r="F16" s="70"/>
      <c r="G16" s="90">
        <v>16473</v>
      </c>
      <c r="H16" s="79"/>
      <c r="I16" s="90">
        <v>17872</v>
      </c>
      <c r="J16" s="79"/>
      <c r="K16" s="90">
        <v>17036</v>
      </c>
      <c r="L16" s="79"/>
      <c r="M16" s="90">
        <v>15534</v>
      </c>
      <c r="N16" s="79"/>
      <c r="O16" s="90">
        <v>14722</v>
      </c>
      <c r="P16" s="79"/>
      <c r="Q16" s="90">
        <v>26760</v>
      </c>
      <c r="R16" s="79"/>
      <c r="S16" s="333">
        <v>-44.985052316890901</v>
      </c>
      <c r="T16" s="79"/>
      <c r="U16" s="98"/>
      <c r="V16" s="90">
        <v>48231</v>
      </c>
      <c r="W16" s="79"/>
      <c r="X16" s="334">
        <v>60166</v>
      </c>
      <c r="Y16" s="71"/>
      <c r="Z16" s="335">
        <v>-19.8367848951235</v>
      </c>
      <c r="AA16" s="19"/>
      <c r="AC16" s="80"/>
      <c r="AD16" s="80"/>
    </row>
    <row r="17" spans="1:30">
      <c r="A17" s="131" t="s">
        <v>53</v>
      </c>
      <c r="B17" s="62"/>
      <c r="C17" s="90">
        <v>665</v>
      </c>
      <c r="D17" s="79"/>
      <c r="E17" s="90">
        <v>849</v>
      </c>
      <c r="F17" s="70"/>
      <c r="G17" s="90">
        <v>577</v>
      </c>
      <c r="H17" s="79"/>
      <c r="I17" s="90">
        <v>1316</v>
      </c>
      <c r="J17" s="79"/>
      <c r="K17" s="90">
        <v>5108</v>
      </c>
      <c r="L17" s="79"/>
      <c r="M17" s="90">
        <v>3328</v>
      </c>
      <c r="N17" s="79"/>
      <c r="O17" s="90">
        <v>8120</v>
      </c>
      <c r="P17" s="79"/>
      <c r="Q17" s="90">
        <v>4252</v>
      </c>
      <c r="R17" s="79"/>
      <c r="S17" s="333">
        <v>90.968955785512705</v>
      </c>
      <c r="T17" s="79"/>
      <c r="U17" s="98"/>
      <c r="V17" s="90">
        <v>13805</v>
      </c>
      <c r="W17" s="79"/>
      <c r="X17" s="334">
        <v>8896</v>
      </c>
      <c r="Y17" s="71"/>
      <c r="Z17" s="335">
        <v>55.182104316546798</v>
      </c>
      <c r="AA17" s="19"/>
      <c r="AC17" s="80"/>
      <c r="AD17" s="80"/>
    </row>
    <row r="18" spans="1:30">
      <c r="A18" s="131" t="s">
        <v>54</v>
      </c>
      <c r="B18" s="62"/>
      <c r="C18" s="90">
        <v>1115</v>
      </c>
      <c r="D18" s="79"/>
      <c r="E18" s="90">
        <v>7</v>
      </c>
      <c r="F18" s="70"/>
      <c r="G18" s="90">
        <v>1216</v>
      </c>
      <c r="H18" s="79"/>
      <c r="I18" s="334">
        <v>135</v>
      </c>
      <c r="J18" s="79"/>
      <c r="K18" s="90">
        <v>333</v>
      </c>
      <c r="L18" s="79"/>
      <c r="M18" s="334">
        <v>47</v>
      </c>
      <c r="N18" s="79"/>
      <c r="O18" s="90">
        <v>1756</v>
      </c>
      <c r="P18" s="79"/>
      <c r="Q18" s="334">
        <v>745</v>
      </c>
      <c r="R18" s="79"/>
      <c r="S18" s="91">
        <v>135.704697986577</v>
      </c>
      <c r="T18" s="79"/>
      <c r="U18" s="98"/>
      <c r="V18" s="90">
        <v>3305</v>
      </c>
      <c r="W18" s="79"/>
      <c r="X18" s="334">
        <v>927</v>
      </c>
      <c r="Y18" s="71"/>
      <c r="Z18" s="335" t="s">
        <v>55</v>
      </c>
      <c r="AA18" s="19"/>
      <c r="AC18" s="80"/>
      <c r="AD18" s="80"/>
    </row>
    <row r="19" spans="1:30">
      <c r="A19" s="131" t="s">
        <v>56</v>
      </c>
      <c r="B19" s="62"/>
      <c r="C19" s="90">
        <v>47873</v>
      </c>
      <c r="D19" s="79"/>
      <c r="E19" s="90">
        <v>24730</v>
      </c>
      <c r="F19" s="70"/>
      <c r="G19" s="90">
        <v>44423</v>
      </c>
      <c r="H19" s="79"/>
      <c r="I19" s="334">
        <v>48462</v>
      </c>
      <c r="J19" s="79"/>
      <c r="K19" s="90">
        <v>51634</v>
      </c>
      <c r="L19" s="79"/>
      <c r="M19" s="334">
        <v>38429</v>
      </c>
      <c r="N19" s="79"/>
      <c r="O19" s="90">
        <v>41341</v>
      </c>
      <c r="P19" s="79"/>
      <c r="Q19" s="334">
        <v>43364</v>
      </c>
      <c r="R19" s="79"/>
      <c r="S19" s="333">
        <v>-4.6651600405866596</v>
      </c>
      <c r="T19" s="79"/>
      <c r="U19" s="98"/>
      <c r="V19" s="90">
        <v>137398</v>
      </c>
      <c r="W19" s="79"/>
      <c r="X19" s="334">
        <v>130255</v>
      </c>
      <c r="Y19" s="71"/>
      <c r="Z19" s="335">
        <v>5.4838585850831096</v>
      </c>
      <c r="AA19" s="19"/>
      <c r="AC19" s="80"/>
      <c r="AD19" s="80"/>
    </row>
    <row r="20" spans="1:30">
      <c r="A20" s="131" t="s">
        <v>57</v>
      </c>
      <c r="B20" s="62"/>
      <c r="C20" s="90">
        <v>291</v>
      </c>
      <c r="D20" s="79"/>
      <c r="E20" s="90" t="s">
        <v>58</v>
      </c>
      <c r="F20" s="70"/>
      <c r="G20" s="90">
        <v>338</v>
      </c>
      <c r="H20" s="79"/>
      <c r="I20" s="90" t="s">
        <v>58</v>
      </c>
      <c r="J20" s="79"/>
      <c r="K20" s="90">
        <v>306</v>
      </c>
      <c r="L20" s="79"/>
      <c r="M20" s="90">
        <v>39</v>
      </c>
      <c r="N20" s="79"/>
      <c r="O20" s="90">
        <v>376</v>
      </c>
      <c r="P20" s="79"/>
      <c r="Q20" s="90">
        <v>406</v>
      </c>
      <c r="R20" s="79"/>
      <c r="S20" s="91">
        <v>-7.3891625615763497</v>
      </c>
      <c r="T20" s="79"/>
      <c r="U20" s="98"/>
      <c r="V20" s="90">
        <v>1020</v>
      </c>
      <c r="W20" s="79"/>
      <c r="X20" s="334">
        <v>445</v>
      </c>
      <c r="Y20" s="71"/>
      <c r="Z20" s="335">
        <v>129.21348314606701</v>
      </c>
      <c r="AA20" s="19"/>
      <c r="AC20" s="80"/>
      <c r="AD20" s="80"/>
    </row>
    <row r="21" spans="1:30">
      <c r="A21" s="131" t="s">
        <v>59</v>
      </c>
      <c r="B21" s="62"/>
      <c r="C21" s="90">
        <v>18344</v>
      </c>
      <c r="D21" s="79"/>
      <c r="E21" s="90">
        <v>15178</v>
      </c>
      <c r="F21" s="70"/>
      <c r="G21" s="90">
        <v>20908</v>
      </c>
      <c r="H21" s="79"/>
      <c r="I21" s="90">
        <v>12982</v>
      </c>
      <c r="J21" s="79"/>
      <c r="K21" s="90">
        <v>20740</v>
      </c>
      <c r="L21" s="79"/>
      <c r="M21" s="90">
        <v>14939</v>
      </c>
      <c r="N21" s="79"/>
      <c r="O21" s="90">
        <v>13466</v>
      </c>
      <c r="P21" s="79"/>
      <c r="Q21" s="90">
        <v>12561</v>
      </c>
      <c r="R21" s="79"/>
      <c r="S21" s="333">
        <v>7.2048403789507196</v>
      </c>
      <c r="T21" s="79"/>
      <c r="U21" s="98"/>
      <c r="V21" s="90">
        <v>55114</v>
      </c>
      <c r="W21" s="79"/>
      <c r="X21" s="334">
        <v>40482</v>
      </c>
      <c r="Y21" s="71"/>
      <c r="Z21" s="335">
        <v>36.1444592658465</v>
      </c>
      <c r="AA21" s="19"/>
      <c r="AC21" s="80"/>
      <c r="AD21" s="80"/>
    </row>
    <row r="22" spans="1:30">
      <c r="A22" s="131" t="s">
        <v>60</v>
      </c>
      <c r="B22" s="62"/>
      <c r="C22" s="90">
        <v>25866</v>
      </c>
      <c r="D22" s="79"/>
      <c r="E22" s="90">
        <v>20994</v>
      </c>
      <c r="F22" s="70"/>
      <c r="G22" s="90">
        <v>32091</v>
      </c>
      <c r="H22" s="79"/>
      <c r="I22" s="90">
        <v>24272</v>
      </c>
      <c r="J22" s="79"/>
      <c r="K22" s="90">
        <v>33251</v>
      </c>
      <c r="L22" s="79"/>
      <c r="M22" s="90">
        <v>20661</v>
      </c>
      <c r="N22" s="79"/>
      <c r="O22" s="90">
        <v>25303</v>
      </c>
      <c r="P22" s="79"/>
      <c r="Q22" s="90">
        <v>19042</v>
      </c>
      <c r="R22" s="79"/>
      <c r="S22" s="333">
        <v>32.879949585127598</v>
      </c>
      <c r="T22" s="79"/>
      <c r="U22" s="98"/>
      <c r="V22" s="90">
        <v>90645</v>
      </c>
      <c r="W22" s="79"/>
      <c r="X22" s="334">
        <v>63975</v>
      </c>
      <c r="Y22" s="71"/>
      <c r="Z22" s="335">
        <v>41.688159437280198</v>
      </c>
      <c r="AA22" s="19"/>
      <c r="AC22" s="80"/>
      <c r="AD22" s="80"/>
    </row>
    <row r="23" spans="1:30">
      <c r="A23" s="132" t="s">
        <v>61</v>
      </c>
      <c r="B23" s="62"/>
      <c r="C23" s="92">
        <v>1239</v>
      </c>
      <c r="D23" s="79"/>
      <c r="E23" s="92">
        <v>686</v>
      </c>
      <c r="F23" s="70"/>
      <c r="G23" s="92">
        <v>1133</v>
      </c>
      <c r="H23" s="79"/>
      <c r="I23" s="92">
        <v>673</v>
      </c>
      <c r="J23" s="79"/>
      <c r="K23" s="92">
        <v>1997</v>
      </c>
      <c r="L23" s="79"/>
      <c r="M23" s="92">
        <v>645</v>
      </c>
      <c r="N23" s="79"/>
      <c r="O23" s="92">
        <v>2166</v>
      </c>
      <c r="P23" s="79"/>
      <c r="Q23" s="92">
        <v>1133</v>
      </c>
      <c r="R23" s="79"/>
      <c r="S23" s="336">
        <v>91.173874669020293</v>
      </c>
      <c r="T23" s="79"/>
      <c r="U23" s="98"/>
      <c r="V23" s="92">
        <v>5296</v>
      </c>
      <c r="W23" s="79"/>
      <c r="X23" s="337">
        <v>2451</v>
      </c>
      <c r="Y23" s="71"/>
      <c r="Z23" s="338">
        <v>116.07507139942901</v>
      </c>
      <c r="AA23" s="19"/>
      <c r="AC23" s="80"/>
      <c r="AD23" s="80"/>
    </row>
    <row r="24" spans="1:30">
      <c r="A24" s="133" t="s">
        <v>62</v>
      </c>
      <c r="B24" s="62"/>
      <c r="C24" s="94">
        <f>SUM(C6,C10)</f>
        <v>447695</v>
      </c>
      <c r="D24" s="78"/>
      <c r="E24" s="95">
        <f>SUM(E6,E10)</f>
        <v>395712</v>
      </c>
      <c r="F24" s="66"/>
      <c r="G24" s="94">
        <v>486487</v>
      </c>
      <c r="H24" s="78"/>
      <c r="I24" s="95">
        <v>415535</v>
      </c>
      <c r="J24" s="78"/>
      <c r="K24" s="94">
        <v>495108</v>
      </c>
      <c r="L24" s="78"/>
      <c r="M24" s="95">
        <v>400069</v>
      </c>
      <c r="N24" s="78"/>
      <c r="O24" s="94">
        <v>447634</v>
      </c>
      <c r="P24" s="78"/>
      <c r="Q24" s="95">
        <v>428287</v>
      </c>
      <c r="R24" s="78"/>
      <c r="S24" s="339">
        <v>4.5172979800927902</v>
      </c>
      <c r="T24" s="78"/>
      <c r="U24" s="97"/>
      <c r="V24" s="94">
        <v>1429229</v>
      </c>
      <c r="W24" s="78"/>
      <c r="X24" s="340">
        <v>1243891</v>
      </c>
      <c r="Y24" s="32"/>
      <c r="Z24" s="341">
        <v>14.8998585888957</v>
      </c>
      <c r="AA24" s="19"/>
      <c r="AC24" s="80"/>
      <c r="AD24" s="80"/>
    </row>
    <row r="25" spans="1:30">
      <c r="A25" s="75"/>
      <c r="B25" s="62"/>
      <c r="C25" s="32"/>
      <c r="D25" s="78"/>
      <c r="E25" s="71"/>
      <c r="F25" s="66"/>
      <c r="G25" s="32"/>
      <c r="H25" s="78"/>
      <c r="I25" s="71"/>
      <c r="J25" s="78"/>
      <c r="K25" s="32"/>
      <c r="L25" s="78"/>
      <c r="M25" s="71"/>
      <c r="N25" s="78"/>
      <c r="O25" s="32"/>
      <c r="P25" s="78"/>
      <c r="Q25" s="71"/>
      <c r="R25" s="78"/>
      <c r="S25" s="342"/>
      <c r="T25" s="78"/>
      <c r="U25" s="97"/>
      <c r="V25" s="32"/>
      <c r="W25" s="78"/>
      <c r="X25" s="30"/>
      <c r="Y25" s="32"/>
      <c r="Z25" s="30"/>
      <c r="AA25" s="19"/>
      <c r="AC25" s="80"/>
      <c r="AD25" s="80"/>
    </row>
    <row r="26" spans="1:30">
      <c r="A26" s="131" t="s">
        <v>63</v>
      </c>
      <c r="B26" s="62"/>
      <c r="C26" s="90">
        <v>2578</v>
      </c>
      <c r="D26" s="79"/>
      <c r="E26" s="90">
        <v>2218</v>
      </c>
      <c r="F26" s="70"/>
      <c r="G26" s="90">
        <v>2642</v>
      </c>
      <c r="H26" s="79"/>
      <c r="I26" s="90">
        <v>2500</v>
      </c>
      <c r="J26" s="79"/>
      <c r="K26" s="90">
        <v>2551</v>
      </c>
      <c r="L26" s="79"/>
      <c r="M26" s="90">
        <v>2754</v>
      </c>
      <c r="N26" s="79"/>
      <c r="O26" s="90">
        <v>2172</v>
      </c>
      <c r="P26" s="79"/>
      <c r="Q26" s="90">
        <v>2093</v>
      </c>
      <c r="R26" s="79"/>
      <c r="S26" s="333">
        <v>3.7744863831820399</v>
      </c>
      <c r="T26" s="79"/>
      <c r="U26" s="98"/>
      <c r="V26" s="90">
        <v>7365</v>
      </c>
      <c r="W26" s="79"/>
      <c r="X26" s="334">
        <v>7347</v>
      </c>
      <c r="Y26" s="71"/>
      <c r="Z26" s="335">
        <v>0.24499795835034699</v>
      </c>
      <c r="AA26" s="19"/>
      <c r="AC26" s="80"/>
      <c r="AD26" s="80"/>
    </row>
    <row r="27" spans="1:30">
      <c r="A27" s="133" t="s">
        <v>64</v>
      </c>
      <c r="B27" s="62"/>
      <c r="C27" s="94">
        <v>2578</v>
      </c>
      <c r="D27" s="78"/>
      <c r="E27" s="95">
        <v>2218</v>
      </c>
      <c r="F27" s="66"/>
      <c r="G27" s="94">
        <v>2642</v>
      </c>
      <c r="H27" s="78"/>
      <c r="I27" s="95">
        <v>2500</v>
      </c>
      <c r="J27" s="78"/>
      <c r="K27" s="94">
        <v>2551</v>
      </c>
      <c r="L27" s="78"/>
      <c r="M27" s="95">
        <v>2754</v>
      </c>
      <c r="N27" s="78"/>
      <c r="O27" s="94">
        <v>2172</v>
      </c>
      <c r="P27" s="78"/>
      <c r="Q27" s="95">
        <v>2093</v>
      </c>
      <c r="R27" s="78"/>
      <c r="S27" s="339">
        <v>3.7744863831820399</v>
      </c>
      <c r="T27" s="78"/>
      <c r="U27" s="97"/>
      <c r="V27" s="94">
        <v>7365</v>
      </c>
      <c r="W27" s="78"/>
      <c r="X27" s="340">
        <v>7347</v>
      </c>
      <c r="Y27" s="32"/>
      <c r="Z27" s="341">
        <v>0.24499795835034699</v>
      </c>
      <c r="AA27" s="19"/>
      <c r="AC27" s="80"/>
      <c r="AD27" s="80"/>
    </row>
    <row r="28" spans="1:30">
      <c r="A28" s="75"/>
      <c r="B28" s="62"/>
      <c r="C28" s="32"/>
      <c r="D28" s="78"/>
      <c r="E28" s="71"/>
      <c r="F28" s="66"/>
      <c r="G28" s="32"/>
      <c r="H28" s="78"/>
      <c r="I28" s="71"/>
      <c r="J28" s="78"/>
      <c r="K28" s="32"/>
      <c r="L28" s="78"/>
      <c r="M28" s="71"/>
      <c r="N28" s="78"/>
      <c r="O28" s="32"/>
      <c r="P28" s="78"/>
      <c r="Q28" s="71"/>
      <c r="R28" s="78"/>
      <c r="S28" s="343"/>
      <c r="T28" s="78"/>
      <c r="U28" s="97"/>
      <c r="V28" s="32"/>
      <c r="W28" s="78"/>
      <c r="X28" s="30"/>
      <c r="Y28" s="32"/>
      <c r="Z28" s="30"/>
      <c r="AA28" s="19"/>
      <c r="AC28" s="80"/>
      <c r="AD28" s="80"/>
    </row>
    <row r="29" spans="1:30">
      <c r="A29" s="131" t="s">
        <v>65</v>
      </c>
      <c r="B29" s="62"/>
      <c r="C29" s="90">
        <v>4278</v>
      </c>
      <c r="D29" s="79"/>
      <c r="E29" s="90" t="s">
        <v>58</v>
      </c>
      <c r="F29" s="70"/>
      <c r="G29" s="90">
        <v>3898</v>
      </c>
      <c r="H29" s="79"/>
      <c r="I29" s="90">
        <v>4264</v>
      </c>
      <c r="J29" s="79"/>
      <c r="K29" s="90">
        <v>3551</v>
      </c>
      <c r="L29" s="79"/>
      <c r="M29" s="90">
        <v>4316</v>
      </c>
      <c r="N29" s="79"/>
      <c r="O29" s="90">
        <v>2880</v>
      </c>
      <c r="P29" s="79"/>
      <c r="Q29" s="90">
        <v>3527</v>
      </c>
      <c r="R29" s="79"/>
      <c r="S29" s="333">
        <v>-18.344201871278699</v>
      </c>
      <c r="T29" s="79"/>
      <c r="U29" s="98"/>
      <c r="V29" s="90">
        <v>10329</v>
      </c>
      <c r="W29" s="79"/>
      <c r="X29" s="334">
        <v>12107</v>
      </c>
      <c r="Y29" s="71"/>
      <c r="Z29" s="335">
        <v>-14.685719005534001</v>
      </c>
      <c r="AA29" s="19"/>
      <c r="AC29" s="80"/>
      <c r="AD29" s="80"/>
    </row>
    <row r="30" spans="1:30">
      <c r="A30" s="133" t="s">
        <v>66</v>
      </c>
      <c r="B30" s="62"/>
      <c r="C30" s="94">
        <v>4278</v>
      </c>
      <c r="D30" s="78"/>
      <c r="E30" s="95" t="s">
        <v>58</v>
      </c>
      <c r="F30" s="66"/>
      <c r="G30" s="94">
        <v>3898</v>
      </c>
      <c r="H30" s="78"/>
      <c r="I30" s="95">
        <v>4264</v>
      </c>
      <c r="J30" s="78"/>
      <c r="K30" s="94">
        <v>3551</v>
      </c>
      <c r="L30" s="78"/>
      <c r="M30" s="95">
        <v>4316</v>
      </c>
      <c r="N30" s="78"/>
      <c r="O30" s="94">
        <v>2880</v>
      </c>
      <c r="P30" s="78"/>
      <c r="Q30" s="95">
        <v>3527</v>
      </c>
      <c r="R30" s="78"/>
      <c r="S30" s="339">
        <v>-18.344201871278699</v>
      </c>
      <c r="T30" s="78"/>
      <c r="U30" s="97"/>
      <c r="V30" s="94">
        <v>10329</v>
      </c>
      <c r="W30" s="78"/>
      <c r="X30" s="340">
        <v>12107</v>
      </c>
      <c r="Y30" s="32"/>
      <c r="Z30" s="341">
        <v>-14.685719005534001</v>
      </c>
      <c r="AA30" s="19"/>
      <c r="AC30" s="80"/>
      <c r="AD30" s="80"/>
    </row>
    <row r="31" spans="1:30">
      <c r="A31" s="75"/>
      <c r="B31" s="75"/>
      <c r="C31" s="32"/>
      <c r="D31" s="78"/>
      <c r="E31" s="71"/>
      <c r="F31" s="66"/>
      <c r="G31" s="32"/>
      <c r="H31" s="78"/>
      <c r="I31" s="71"/>
      <c r="J31" s="78"/>
      <c r="K31" s="32"/>
      <c r="L31" s="78"/>
      <c r="M31" s="71"/>
      <c r="N31" s="78"/>
      <c r="O31" s="32"/>
      <c r="P31" s="78"/>
      <c r="Q31" s="71"/>
      <c r="R31" s="78"/>
      <c r="S31" s="342"/>
      <c r="T31" s="78"/>
      <c r="U31" s="97"/>
      <c r="V31" s="32"/>
      <c r="W31" s="78"/>
      <c r="X31" s="30"/>
      <c r="Y31" s="32"/>
      <c r="Z31" s="30"/>
      <c r="AA31" s="19"/>
      <c r="AC31" s="80"/>
      <c r="AD31" s="80"/>
    </row>
    <row r="32" spans="1:30">
      <c r="A32" s="133" t="s">
        <v>67</v>
      </c>
      <c r="B32" s="62"/>
      <c r="C32" s="94">
        <f>SUM(C24,C27,C30)</f>
        <v>454551</v>
      </c>
      <c r="D32" s="78"/>
      <c r="E32" s="95">
        <f>SUM(E24,E26)</f>
        <v>397930</v>
      </c>
      <c r="F32" s="66"/>
      <c r="G32" s="94">
        <v>493027</v>
      </c>
      <c r="H32" s="78"/>
      <c r="I32" s="95">
        <v>422299</v>
      </c>
      <c r="J32" s="78"/>
      <c r="K32" s="94">
        <v>501210</v>
      </c>
      <c r="L32" s="78"/>
      <c r="M32" s="95">
        <v>407139</v>
      </c>
      <c r="N32" s="78"/>
      <c r="O32" s="94">
        <v>452686</v>
      </c>
      <c r="P32" s="78"/>
      <c r="Q32" s="95">
        <v>433907</v>
      </c>
      <c r="R32" s="78"/>
      <c r="S32" s="339">
        <v>4.3278859294733696</v>
      </c>
      <c r="T32" s="78"/>
      <c r="U32" s="97"/>
      <c r="V32" s="94">
        <v>1446923</v>
      </c>
      <c r="W32" s="78"/>
      <c r="X32" s="340">
        <v>1263345</v>
      </c>
      <c r="Y32" s="32"/>
      <c r="Z32" s="341">
        <v>14.531105913269901</v>
      </c>
      <c r="AA32" s="19"/>
      <c r="AC32" s="80"/>
      <c r="AD32" s="80"/>
    </row>
    <row r="33" spans="1:30">
      <c r="A33" s="81"/>
      <c r="B33" s="81"/>
      <c r="C33" s="82"/>
      <c r="D33" s="81"/>
      <c r="E33" s="82"/>
      <c r="F33" s="83"/>
      <c r="G33" s="82"/>
      <c r="H33" s="81"/>
      <c r="I33" s="82"/>
      <c r="J33" s="81"/>
      <c r="K33" s="82"/>
      <c r="L33" s="81"/>
      <c r="M33" s="82"/>
      <c r="N33" s="81"/>
      <c r="O33" s="83"/>
      <c r="P33" s="81"/>
      <c r="Q33" s="83"/>
      <c r="R33" s="81"/>
      <c r="S33" s="83"/>
      <c r="T33" s="81"/>
      <c r="U33" s="344"/>
      <c r="V33" s="99"/>
      <c r="W33" s="100"/>
      <c r="X33" s="99"/>
      <c r="Y33" s="99"/>
      <c r="Z33" s="345"/>
      <c r="AA33" s="101"/>
      <c r="AC33" s="80"/>
      <c r="AD33" s="80"/>
    </row>
    <row r="34" spans="1:30">
      <c r="A34" s="84" t="s">
        <v>68</v>
      </c>
      <c r="B34" s="81"/>
      <c r="C34" s="82"/>
      <c r="D34" s="81"/>
      <c r="E34" s="82"/>
      <c r="F34" s="83"/>
      <c r="G34" s="82"/>
      <c r="H34" s="81"/>
      <c r="I34" s="82"/>
      <c r="J34" s="62"/>
      <c r="K34" s="82"/>
      <c r="L34" s="81"/>
      <c r="M34" s="82"/>
      <c r="N34" s="62"/>
      <c r="O34" s="62"/>
      <c r="P34" s="81"/>
      <c r="Q34" s="62"/>
      <c r="R34" s="81"/>
      <c r="S34" s="62"/>
      <c r="T34" s="62"/>
      <c r="U34" s="62"/>
      <c r="V34" s="62"/>
      <c r="W34" s="62"/>
      <c r="X34" s="62"/>
      <c r="Y34" s="62"/>
      <c r="Z34" s="62"/>
      <c r="AA34" s="62"/>
    </row>
    <row r="35" spans="1:30">
      <c r="A35" s="62"/>
      <c r="B35" s="62"/>
      <c r="C35" s="62"/>
      <c r="D35" s="62"/>
      <c r="E35" s="62"/>
      <c r="F35" s="85"/>
      <c r="G35" s="62"/>
      <c r="H35" s="62"/>
      <c r="I35" s="62"/>
      <c r="J35" s="62"/>
      <c r="K35" s="62"/>
      <c r="L35" s="62"/>
      <c r="M35" s="62"/>
      <c r="N35" s="62"/>
      <c r="O35" s="62"/>
      <c r="P35" s="62"/>
      <c r="Q35" s="62"/>
      <c r="R35" s="62"/>
      <c r="S35" s="62"/>
      <c r="T35" s="62"/>
      <c r="U35" s="62"/>
      <c r="V35" s="62"/>
      <c r="W35" s="62"/>
      <c r="X35" s="62"/>
      <c r="Y35" s="62"/>
      <c r="Z35" s="62"/>
      <c r="AA35" s="62"/>
    </row>
    <row r="36" spans="1:30">
      <c r="A36" s="443" t="s">
        <v>69</v>
      </c>
      <c r="B36" s="75"/>
      <c r="C36" s="75"/>
      <c r="D36" s="75"/>
      <c r="E36" s="62"/>
      <c r="F36" s="86"/>
      <c r="G36" s="75"/>
      <c r="H36" s="75"/>
      <c r="I36" s="62"/>
      <c r="J36" s="62"/>
      <c r="K36" s="75"/>
      <c r="L36" s="75"/>
      <c r="M36" s="62"/>
      <c r="N36" s="62"/>
      <c r="O36" s="62"/>
      <c r="P36" s="75"/>
      <c r="Q36" s="62"/>
      <c r="R36" s="75"/>
      <c r="S36" s="62"/>
      <c r="T36" s="62"/>
      <c r="U36" s="62"/>
      <c r="V36" s="62"/>
      <c r="W36" s="62"/>
      <c r="X36" s="62"/>
      <c r="Y36" s="62"/>
      <c r="Z36" s="62"/>
      <c r="AA36" s="62"/>
    </row>
    <row r="37" spans="1:30">
      <c r="A37" s="62"/>
      <c r="B37" s="62"/>
      <c r="C37" s="62"/>
      <c r="D37" s="62"/>
      <c r="E37" s="62"/>
      <c r="F37" s="85"/>
      <c r="G37" s="62"/>
      <c r="H37" s="62"/>
      <c r="I37" s="62"/>
      <c r="J37" s="62"/>
      <c r="K37" s="62"/>
      <c r="L37" s="62"/>
      <c r="M37" s="62"/>
      <c r="N37" s="62"/>
      <c r="O37" s="85"/>
      <c r="P37" s="62"/>
      <c r="Q37" s="85"/>
      <c r="R37" s="62"/>
      <c r="S37" s="85"/>
      <c r="T37" s="62"/>
      <c r="U37" s="62"/>
      <c r="V37" s="62"/>
      <c r="W37" s="62"/>
      <c r="X37" s="62"/>
      <c r="Y37" s="62"/>
      <c r="Z37" s="85"/>
    </row>
    <row r="38" spans="1:30" ht="15.75" thickBot="1">
      <c r="A38" s="75"/>
      <c r="B38" s="62"/>
      <c r="C38" s="38" t="s">
        <v>12</v>
      </c>
      <c r="D38" s="18"/>
      <c r="E38" s="39" t="s">
        <v>13</v>
      </c>
      <c r="F38" s="18"/>
      <c r="G38" s="38" t="s">
        <v>14</v>
      </c>
      <c r="H38" s="18"/>
      <c r="I38" s="39" t="s">
        <v>15</v>
      </c>
      <c r="J38" s="18"/>
      <c r="K38" s="38" t="s">
        <v>16</v>
      </c>
      <c r="L38" s="18"/>
      <c r="M38" s="39" t="s">
        <v>17</v>
      </c>
      <c r="N38" s="18"/>
      <c r="O38" s="38" t="s">
        <v>18</v>
      </c>
      <c r="P38" s="18"/>
      <c r="Q38" s="39" t="s">
        <v>19</v>
      </c>
      <c r="R38" s="18"/>
      <c r="S38" s="38" t="s">
        <v>20</v>
      </c>
      <c r="T38" s="18"/>
      <c r="U38" s="55"/>
      <c r="V38" s="56" t="s">
        <v>70</v>
      </c>
      <c r="W38" s="58"/>
      <c r="X38" s="288" t="s">
        <v>71</v>
      </c>
      <c r="Y38" s="58"/>
      <c r="Z38" s="56" t="s">
        <v>20</v>
      </c>
      <c r="AA38" s="57"/>
    </row>
    <row r="39" spans="1:30">
      <c r="A39" s="75"/>
      <c r="B39" s="62"/>
      <c r="C39" s="18"/>
      <c r="D39" s="18"/>
      <c r="E39" s="26"/>
      <c r="F39" s="63"/>
      <c r="G39" s="18"/>
      <c r="H39" s="18"/>
      <c r="I39" s="26"/>
      <c r="J39" s="63"/>
      <c r="K39" s="18"/>
      <c r="L39" s="18"/>
      <c r="M39" s="26"/>
      <c r="N39" s="63"/>
      <c r="O39" s="18"/>
      <c r="P39" s="18"/>
      <c r="Q39" s="26"/>
      <c r="R39" s="18"/>
      <c r="S39" s="18"/>
      <c r="T39" s="63"/>
      <c r="U39" s="96"/>
      <c r="V39" s="18"/>
      <c r="W39" s="18"/>
      <c r="X39" s="26"/>
      <c r="Y39" s="18"/>
      <c r="Z39" s="18"/>
      <c r="AA39" s="19"/>
    </row>
    <row r="40" spans="1:30">
      <c r="A40" s="131" t="s">
        <v>72</v>
      </c>
      <c r="B40" s="62"/>
      <c r="C40" s="90">
        <v>10805</v>
      </c>
      <c r="D40" s="79"/>
      <c r="E40" s="90">
        <v>9580</v>
      </c>
      <c r="F40" s="70"/>
      <c r="G40" s="90">
        <v>13828</v>
      </c>
      <c r="H40" s="79"/>
      <c r="I40" s="90">
        <v>12821</v>
      </c>
      <c r="J40" s="79"/>
      <c r="K40" s="90">
        <v>16603</v>
      </c>
      <c r="L40" s="79"/>
      <c r="M40" s="90">
        <v>17302</v>
      </c>
      <c r="N40" s="79"/>
      <c r="O40" s="90">
        <v>7858</v>
      </c>
      <c r="P40" s="79"/>
      <c r="Q40" s="90">
        <v>16452</v>
      </c>
      <c r="R40" s="62"/>
      <c r="S40" s="333">
        <v>-52.236810114271798</v>
      </c>
      <c r="T40" s="79"/>
      <c r="U40" s="98"/>
      <c r="V40" s="90">
        <v>38289</v>
      </c>
      <c r="W40" s="79"/>
      <c r="X40" s="334">
        <v>46575</v>
      </c>
      <c r="Y40" s="71"/>
      <c r="Z40" s="335">
        <v>-17.790660225442799</v>
      </c>
      <c r="AA40" s="19"/>
      <c r="AC40" s="80"/>
      <c r="AD40" s="80"/>
    </row>
    <row r="41" spans="1:30">
      <c r="A41" s="131" t="s">
        <v>73</v>
      </c>
      <c r="B41" s="62"/>
      <c r="C41" s="90">
        <v>2797</v>
      </c>
      <c r="D41" s="79"/>
      <c r="E41" s="90">
        <v>2183</v>
      </c>
      <c r="F41" s="70"/>
      <c r="G41" s="90">
        <v>2837</v>
      </c>
      <c r="H41" s="79"/>
      <c r="I41" s="90">
        <v>2723</v>
      </c>
      <c r="J41" s="79"/>
      <c r="K41" s="90">
        <v>2247</v>
      </c>
      <c r="L41" s="79"/>
      <c r="M41" s="90">
        <v>2482</v>
      </c>
      <c r="N41" s="79"/>
      <c r="O41" s="90">
        <v>1528</v>
      </c>
      <c r="P41" s="79"/>
      <c r="Q41" s="90">
        <v>3501</v>
      </c>
      <c r="R41" s="62"/>
      <c r="S41" s="91">
        <v>-56.355327049414498</v>
      </c>
      <c r="T41" s="79"/>
      <c r="U41" s="98"/>
      <c r="V41" s="90">
        <v>6612</v>
      </c>
      <c r="W41" s="79"/>
      <c r="X41" s="334">
        <v>8706</v>
      </c>
      <c r="Y41" s="71"/>
      <c r="Z41" s="335">
        <v>-24.052377670572</v>
      </c>
      <c r="AA41" s="19"/>
      <c r="AC41" s="80"/>
      <c r="AD41" s="80"/>
    </row>
    <row r="42" spans="1:30">
      <c r="A42" s="131" t="s">
        <v>74</v>
      </c>
      <c r="B42" s="62"/>
      <c r="C42" s="90">
        <v>497</v>
      </c>
      <c r="D42" s="79"/>
      <c r="E42" s="90">
        <v>267</v>
      </c>
      <c r="F42" s="70"/>
      <c r="G42" s="90">
        <v>378</v>
      </c>
      <c r="H42" s="79"/>
      <c r="I42" s="90">
        <v>213</v>
      </c>
      <c r="J42" s="79"/>
      <c r="K42" s="90">
        <v>331</v>
      </c>
      <c r="L42" s="79"/>
      <c r="M42" s="90">
        <v>293</v>
      </c>
      <c r="N42" s="79"/>
      <c r="O42" s="90">
        <v>377</v>
      </c>
      <c r="P42" s="79"/>
      <c r="Q42" s="90">
        <v>409</v>
      </c>
      <c r="R42" s="62"/>
      <c r="S42" s="333">
        <v>-7.8239608801956004</v>
      </c>
      <c r="T42" s="79"/>
      <c r="U42" s="98"/>
      <c r="V42" s="90">
        <v>1086</v>
      </c>
      <c r="W42" s="79"/>
      <c r="X42" s="334">
        <v>915</v>
      </c>
      <c r="Y42" s="71"/>
      <c r="Z42" s="335">
        <v>18.688524590163901</v>
      </c>
      <c r="AA42" s="19"/>
      <c r="AC42" s="80"/>
      <c r="AD42" s="80"/>
    </row>
    <row r="43" spans="1:30">
      <c r="A43" s="133" t="s">
        <v>75</v>
      </c>
      <c r="B43" s="62"/>
      <c r="C43" s="94">
        <f>SUM(C40:C42)</f>
        <v>14099</v>
      </c>
      <c r="D43" s="78"/>
      <c r="E43" s="95">
        <f>SUM(E40:E42)</f>
        <v>12030</v>
      </c>
      <c r="F43" s="66"/>
      <c r="G43" s="94">
        <v>17043</v>
      </c>
      <c r="H43" s="78"/>
      <c r="I43" s="95">
        <v>15757</v>
      </c>
      <c r="J43" s="78"/>
      <c r="K43" s="94">
        <v>19181</v>
      </c>
      <c r="L43" s="78"/>
      <c r="M43" s="95">
        <v>20077</v>
      </c>
      <c r="N43" s="78"/>
      <c r="O43" s="94">
        <v>9763</v>
      </c>
      <c r="P43" s="78"/>
      <c r="Q43" s="95">
        <v>20362</v>
      </c>
      <c r="R43" s="62"/>
      <c r="S43" s="346">
        <v>-52.052843532069502</v>
      </c>
      <c r="T43" s="78"/>
      <c r="U43" s="97"/>
      <c r="V43" s="94">
        <v>45987</v>
      </c>
      <c r="W43" s="78"/>
      <c r="X43" s="340">
        <v>56196</v>
      </c>
      <c r="Y43" s="32"/>
      <c r="Z43" s="341">
        <v>-18.166773435831701</v>
      </c>
      <c r="AA43" s="19"/>
      <c r="AC43" s="80"/>
      <c r="AD43" s="80"/>
    </row>
    <row r="44" spans="1:30">
      <c r="A44" s="73"/>
      <c r="B44" s="62"/>
      <c r="C44" s="73"/>
      <c r="D44" s="73"/>
      <c r="E44" s="73"/>
      <c r="F44" s="73"/>
      <c r="G44" s="73"/>
      <c r="H44" s="73"/>
      <c r="I44" s="73"/>
      <c r="J44" s="73"/>
      <c r="K44" s="73"/>
      <c r="L44" s="73"/>
      <c r="M44" s="73"/>
      <c r="N44" s="73"/>
      <c r="O44" s="73"/>
      <c r="P44" s="73"/>
      <c r="Q44" s="73"/>
      <c r="R44" s="73"/>
      <c r="S44" s="73"/>
      <c r="T44" s="73"/>
      <c r="U44" s="102"/>
      <c r="V44" s="290"/>
      <c r="W44" s="290"/>
      <c r="X44" s="290"/>
      <c r="Y44" s="290"/>
      <c r="Z44" s="290"/>
      <c r="AA44" s="101"/>
    </row>
    <row r="45" spans="1:30">
      <c r="A45" s="84"/>
    </row>
  </sheetData>
  <pageMargins left="0.31496062992125984" right="0.11811023622047245" top="0.15748031496062992" bottom="0.15748031496062992" header="0.31496062992125984" footer="0.31496062992125984"/>
  <pageSetup scale="53" orientation="landscape" r:id="rId1"/>
  <customProperties>
    <customPr name="_pios_id" r:id="rId2"/>
    <customPr name="EpmWorksheetKeyString_GU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83"/>
  <sheetViews>
    <sheetView showGridLines="0" zoomScale="75" zoomScaleNormal="75" workbookViewId="0">
      <selection activeCell="I1" sqref="I1"/>
    </sheetView>
  </sheetViews>
  <sheetFormatPr defaultColWidth="11.5703125" defaultRowHeight="15"/>
  <cols>
    <col min="1" max="1" width="40.5703125" customWidth="1"/>
    <col min="2" max="2" width="1.5703125" customWidth="1"/>
    <col min="3" max="3" width="10.5703125" customWidth="1"/>
    <col min="4" max="4" width="1.5703125" customWidth="1"/>
    <col min="5" max="5" width="15.5703125" customWidth="1"/>
    <col min="6" max="6" width="1.5703125" customWidth="1"/>
    <col min="7" max="7" width="15.5703125" customWidth="1"/>
    <col min="8" max="8" width="5.5703125" customWidth="1"/>
    <col min="9" max="9" width="15.5703125" customWidth="1"/>
    <col min="10" max="10" width="1.5703125" customWidth="1"/>
    <col min="11" max="11" width="15.5703125" customWidth="1"/>
    <col min="12" max="12" width="5.5703125" customWidth="1"/>
    <col min="13" max="13" width="15.5703125" customWidth="1"/>
    <col min="14" max="14" width="1.5703125" customWidth="1"/>
    <col min="15" max="15" width="15.5703125" customWidth="1"/>
    <col min="16" max="16" width="5.5703125" customWidth="1"/>
    <col min="17" max="17" width="12.5703125" customWidth="1"/>
    <col min="18" max="18" width="1.5703125" customWidth="1"/>
    <col min="19" max="19" width="12.5703125" customWidth="1"/>
    <col min="20" max="20" width="1.5703125" customWidth="1"/>
    <col min="21" max="21" width="12.5703125" customWidth="1"/>
    <col min="22" max="22" width="5.5703125" customWidth="1"/>
    <col min="23" max="23" width="1.5703125" customWidth="1"/>
    <col min="24" max="24" width="15.5703125" customWidth="1"/>
    <col min="25" max="25" width="1.5703125" customWidth="1"/>
    <col min="26" max="26" width="15.5703125" customWidth="1"/>
    <col min="27" max="27" width="1.5703125" customWidth="1"/>
    <col min="28" max="28" width="12.5703125" customWidth="1"/>
    <col min="29" max="29" width="1.5703125" customWidth="1"/>
  </cols>
  <sheetData>
    <row r="1" spans="1:32">
      <c r="A1" s="443" t="s">
        <v>76</v>
      </c>
      <c r="B1" s="74"/>
      <c r="C1" s="75"/>
      <c r="D1" s="75"/>
      <c r="E1" s="75"/>
      <c r="F1" s="75"/>
      <c r="G1" s="62"/>
      <c r="H1" s="75"/>
      <c r="I1" s="75"/>
      <c r="J1" s="75"/>
      <c r="K1" s="75"/>
      <c r="L1" s="73"/>
      <c r="M1" s="75"/>
      <c r="N1" s="75"/>
      <c r="O1" s="75"/>
      <c r="P1" s="73"/>
      <c r="Q1" s="75"/>
      <c r="R1" s="75"/>
      <c r="S1" s="75"/>
      <c r="T1" s="75"/>
      <c r="U1" s="75"/>
      <c r="V1" s="73"/>
      <c r="W1" s="73"/>
      <c r="X1" s="75"/>
      <c r="Y1" s="75"/>
      <c r="Z1" s="62"/>
      <c r="AA1" s="75"/>
      <c r="AB1" s="75"/>
    </row>
    <row r="2" spans="1:32">
      <c r="A2" s="62"/>
      <c r="B2" s="62"/>
      <c r="C2" s="62"/>
      <c r="D2" s="62"/>
      <c r="E2" s="62"/>
      <c r="F2" s="62"/>
      <c r="G2" s="62"/>
      <c r="H2" s="62"/>
      <c r="I2" s="62"/>
      <c r="J2" s="62"/>
      <c r="K2" s="62"/>
      <c r="L2" s="73"/>
      <c r="M2" s="62"/>
      <c r="N2" s="62"/>
      <c r="O2" s="62"/>
      <c r="P2" s="73"/>
      <c r="Q2" s="62"/>
      <c r="R2" s="62"/>
      <c r="S2" s="62"/>
      <c r="T2" s="62"/>
      <c r="U2" s="62"/>
      <c r="V2" s="73"/>
      <c r="W2" s="73"/>
      <c r="X2" s="62"/>
      <c r="Y2" s="62"/>
      <c r="Z2" s="62"/>
      <c r="AA2" s="62"/>
      <c r="AB2" s="62"/>
    </row>
    <row r="3" spans="1:32">
      <c r="A3" s="62"/>
      <c r="B3" s="62"/>
      <c r="C3" s="62"/>
      <c r="D3" s="62"/>
      <c r="E3" s="62"/>
      <c r="F3" s="62"/>
      <c r="G3" s="62"/>
      <c r="H3" s="62"/>
      <c r="I3" s="62"/>
      <c r="J3" s="62"/>
      <c r="K3" s="62"/>
      <c r="L3" s="73"/>
      <c r="M3" s="62"/>
      <c r="N3" s="62"/>
      <c r="O3" s="62"/>
      <c r="P3" s="73"/>
      <c r="Q3" s="62"/>
      <c r="R3" s="62"/>
      <c r="S3" s="62"/>
      <c r="T3" s="62"/>
      <c r="U3" s="62"/>
      <c r="V3" s="73"/>
      <c r="W3" s="73"/>
      <c r="X3" s="62"/>
      <c r="Y3" s="62"/>
      <c r="Z3" s="62"/>
      <c r="AA3" s="62"/>
      <c r="AB3" s="62"/>
    </row>
    <row r="4" spans="1:32" ht="15.75" thickBot="1">
      <c r="A4" s="75"/>
      <c r="B4" s="75"/>
      <c r="C4" s="38" t="s">
        <v>77</v>
      </c>
      <c r="D4" s="62"/>
      <c r="E4" s="38" t="s">
        <v>12</v>
      </c>
      <c r="F4" s="18"/>
      <c r="G4" s="39" t="s">
        <v>13</v>
      </c>
      <c r="H4" s="18"/>
      <c r="I4" s="38" t="s">
        <v>14</v>
      </c>
      <c r="J4" s="18"/>
      <c r="K4" s="39" t="s">
        <v>15</v>
      </c>
      <c r="L4" s="18"/>
      <c r="M4" s="38" t="s">
        <v>16</v>
      </c>
      <c r="N4" s="18"/>
      <c r="O4" s="39" t="s">
        <v>17</v>
      </c>
      <c r="P4" s="18"/>
      <c r="Q4" s="38" t="s">
        <v>18</v>
      </c>
      <c r="R4" s="18"/>
      <c r="S4" s="39" t="s">
        <v>19</v>
      </c>
      <c r="T4" s="18"/>
      <c r="U4" s="38" t="s">
        <v>20</v>
      </c>
      <c r="V4" s="18"/>
      <c r="W4" s="55"/>
      <c r="X4" s="56" t="s">
        <v>21</v>
      </c>
      <c r="Y4" s="58"/>
      <c r="Z4" s="288" t="s">
        <v>22</v>
      </c>
      <c r="AA4" s="58"/>
      <c r="AB4" s="56" t="s">
        <v>20</v>
      </c>
      <c r="AC4" s="57"/>
    </row>
    <row r="5" spans="1:32">
      <c r="A5" s="75"/>
      <c r="B5" s="75"/>
      <c r="C5" s="76"/>
      <c r="D5" s="62"/>
      <c r="E5" s="63"/>
      <c r="F5" s="63"/>
      <c r="G5" s="76"/>
      <c r="H5" s="63"/>
      <c r="I5" s="18"/>
      <c r="J5" s="18"/>
      <c r="K5" s="26"/>
      <c r="L5" s="63"/>
      <c r="M5" s="18"/>
      <c r="N5" s="18"/>
      <c r="O5" s="26"/>
      <c r="P5" s="63"/>
      <c r="Q5" s="18"/>
      <c r="R5" s="18"/>
      <c r="S5" s="26"/>
      <c r="T5" s="18"/>
      <c r="U5" s="18"/>
      <c r="V5" s="63"/>
      <c r="W5" s="96"/>
      <c r="X5" s="18"/>
      <c r="Y5" s="18"/>
      <c r="Z5" s="26"/>
      <c r="AA5" s="18"/>
      <c r="AB5" s="18"/>
      <c r="AC5" s="19"/>
    </row>
    <row r="6" spans="1:32">
      <c r="A6" s="121" t="s">
        <v>78</v>
      </c>
      <c r="B6" s="156"/>
      <c r="C6" s="121" t="s">
        <v>79</v>
      </c>
      <c r="D6" s="62"/>
      <c r="E6" s="90">
        <v>18332</v>
      </c>
      <c r="F6" s="79"/>
      <c r="G6" s="90">
        <v>15161</v>
      </c>
      <c r="H6" s="70"/>
      <c r="I6" s="90">
        <v>20894</v>
      </c>
      <c r="J6" s="79"/>
      <c r="K6" s="90">
        <v>12980</v>
      </c>
      <c r="L6" s="79"/>
      <c r="M6" s="90">
        <v>20728</v>
      </c>
      <c r="N6" s="79"/>
      <c r="O6" s="90">
        <v>14916</v>
      </c>
      <c r="P6" s="79"/>
      <c r="Q6" s="90">
        <v>13461</v>
      </c>
      <c r="R6" s="79"/>
      <c r="S6" s="90">
        <v>12549</v>
      </c>
      <c r="T6" s="79"/>
      <c r="U6" s="333">
        <v>7.2675113554864899</v>
      </c>
      <c r="V6" s="79"/>
      <c r="W6" s="98"/>
      <c r="X6" s="90">
        <v>55083</v>
      </c>
      <c r="Y6" s="79"/>
      <c r="Z6" s="90">
        <v>40445</v>
      </c>
      <c r="AA6" s="71"/>
      <c r="AB6" s="333">
        <v>36.192359995055</v>
      </c>
      <c r="AC6" s="19"/>
      <c r="AE6" s="80"/>
      <c r="AF6" s="80"/>
    </row>
    <row r="7" spans="1:32">
      <c r="A7" s="121" t="s">
        <v>80</v>
      </c>
      <c r="B7" s="156"/>
      <c r="C7" s="121" t="s">
        <v>79</v>
      </c>
      <c r="D7" s="62"/>
      <c r="E7" s="90">
        <v>18632</v>
      </c>
      <c r="F7" s="79"/>
      <c r="G7" s="90">
        <v>22568</v>
      </c>
      <c r="H7" s="70"/>
      <c r="I7" s="90">
        <v>23079</v>
      </c>
      <c r="J7" s="79"/>
      <c r="K7" s="90">
        <v>32724</v>
      </c>
      <c r="L7" s="79"/>
      <c r="M7" s="90">
        <v>27094</v>
      </c>
      <c r="N7" s="79"/>
      <c r="O7" s="90">
        <v>14222</v>
      </c>
      <c r="P7" s="79"/>
      <c r="Q7" s="90">
        <v>16334</v>
      </c>
      <c r="R7" s="79"/>
      <c r="S7" s="90">
        <v>21027</v>
      </c>
      <c r="T7" s="79"/>
      <c r="U7" s="333">
        <v>-22.3189232891045</v>
      </c>
      <c r="V7" s="79"/>
      <c r="W7" s="98"/>
      <c r="X7" s="90">
        <v>66507</v>
      </c>
      <c r="Y7" s="79"/>
      <c r="Z7" s="90">
        <v>67973</v>
      </c>
      <c r="AA7" s="71"/>
      <c r="AB7" s="333">
        <v>-2.1567387050740701</v>
      </c>
      <c r="AC7" s="19"/>
      <c r="AE7" s="80"/>
      <c r="AF7" s="80"/>
    </row>
    <row r="8" spans="1:32">
      <c r="A8" s="121" t="s">
        <v>81</v>
      </c>
      <c r="B8" s="156"/>
      <c r="C8" s="121" t="s">
        <v>79</v>
      </c>
      <c r="D8" s="62"/>
      <c r="E8" s="90">
        <v>1</v>
      </c>
      <c r="F8" s="79"/>
      <c r="G8" s="90">
        <v>355</v>
      </c>
      <c r="H8" s="70"/>
      <c r="I8" s="90">
        <v>115</v>
      </c>
      <c r="J8" s="79"/>
      <c r="K8" s="90">
        <v>514</v>
      </c>
      <c r="L8" s="79"/>
      <c r="M8" s="90" t="s">
        <v>58</v>
      </c>
      <c r="N8" s="79"/>
      <c r="O8" s="90">
        <v>566</v>
      </c>
      <c r="P8" s="79"/>
      <c r="Q8" s="90" t="s">
        <v>58</v>
      </c>
      <c r="R8" s="79"/>
      <c r="S8" s="90">
        <v>510</v>
      </c>
      <c r="T8" s="79"/>
      <c r="U8" s="333">
        <v>-100</v>
      </c>
      <c r="V8" s="79"/>
      <c r="W8" s="98"/>
      <c r="X8" s="347">
        <v>115</v>
      </c>
      <c r="Y8" s="79"/>
      <c r="Z8" s="90">
        <v>1590</v>
      </c>
      <c r="AA8" s="71"/>
      <c r="AB8" s="333">
        <v>-92.767295597484306</v>
      </c>
      <c r="AC8" s="19"/>
      <c r="AE8" s="80"/>
      <c r="AF8" s="80"/>
    </row>
    <row r="9" spans="1:32">
      <c r="A9" s="121" t="s">
        <v>82</v>
      </c>
      <c r="B9" s="156"/>
      <c r="C9" s="121" t="s">
        <v>83</v>
      </c>
      <c r="D9" s="62"/>
      <c r="E9" s="90">
        <v>49779</v>
      </c>
      <c r="F9" s="79"/>
      <c r="G9" s="90">
        <v>44012</v>
      </c>
      <c r="H9" s="70"/>
      <c r="I9" s="90">
        <v>58856</v>
      </c>
      <c r="J9" s="79"/>
      <c r="K9" s="90">
        <v>59338</v>
      </c>
      <c r="L9" s="79"/>
      <c r="M9" s="90">
        <v>65988</v>
      </c>
      <c r="N9" s="79"/>
      <c r="O9" s="90">
        <v>42839</v>
      </c>
      <c r="P9" s="79"/>
      <c r="Q9" s="90">
        <v>53119</v>
      </c>
      <c r="R9" s="79"/>
      <c r="S9" s="90">
        <v>59602</v>
      </c>
      <c r="T9" s="79"/>
      <c r="U9" s="333">
        <v>-10.8771517734304</v>
      </c>
      <c r="V9" s="79"/>
      <c r="W9" s="98"/>
      <c r="X9" s="90">
        <v>177963</v>
      </c>
      <c r="Y9" s="79"/>
      <c r="Z9" s="90">
        <v>161779</v>
      </c>
      <c r="AA9" s="71"/>
      <c r="AB9" s="333">
        <v>10.003770575909099</v>
      </c>
      <c r="AC9" s="19"/>
      <c r="AE9" s="80"/>
      <c r="AF9" s="80"/>
    </row>
    <row r="10" spans="1:32">
      <c r="A10" s="121" t="s">
        <v>84</v>
      </c>
      <c r="B10" s="156"/>
      <c r="C10" s="121" t="s">
        <v>83</v>
      </c>
      <c r="D10" s="62"/>
      <c r="E10" s="90">
        <v>54876</v>
      </c>
      <c r="F10" s="79"/>
      <c r="G10" s="90">
        <v>65431</v>
      </c>
      <c r="H10" s="70"/>
      <c r="I10" s="90">
        <v>63288</v>
      </c>
      <c r="J10" s="79"/>
      <c r="K10" s="90">
        <v>56082</v>
      </c>
      <c r="L10" s="79"/>
      <c r="M10" s="90">
        <v>59021</v>
      </c>
      <c r="N10" s="79"/>
      <c r="O10" s="90">
        <v>60761</v>
      </c>
      <c r="P10" s="79"/>
      <c r="Q10" s="90">
        <v>50349</v>
      </c>
      <c r="R10" s="79"/>
      <c r="S10" s="90">
        <v>67931</v>
      </c>
      <c r="T10" s="79"/>
      <c r="U10" s="333">
        <v>-25.882145117840199</v>
      </c>
      <c r="V10" s="79"/>
      <c r="W10" s="98"/>
      <c r="X10" s="90">
        <v>172658</v>
      </c>
      <c r="Y10" s="79"/>
      <c r="Z10" s="90">
        <v>184774</v>
      </c>
      <c r="AA10" s="71"/>
      <c r="AB10" s="333">
        <v>-6.5571996060051703</v>
      </c>
      <c r="AC10" s="19"/>
      <c r="AE10" s="80"/>
      <c r="AF10" s="80"/>
    </row>
    <row r="11" spans="1:32">
      <c r="A11" s="121" t="s">
        <v>85</v>
      </c>
      <c r="B11" s="156"/>
      <c r="C11" s="121" t="s">
        <v>83</v>
      </c>
      <c r="D11" s="62"/>
      <c r="E11" s="90">
        <v>23576</v>
      </c>
      <c r="F11" s="79"/>
      <c r="G11" s="90">
        <v>13350</v>
      </c>
      <c r="H11" s="70"/>
      <c r="I11" s="90">
        <v>32033</v>
      </c>
      <c r="J11" s="79"/>
      <c r="K11" s="90">
        <v>7345</v>
      </c>
      <c r="L11" s="79"/>
      <c r="M11" s="90">
        <v>30355</v>
      </c>
      <c r="N11" s="79"/>
      <c r="O11" s="90">
        <v>12629</v>
      </c>
      <c r="P11" s="79"/>
      <c r="Q11" s="90">
        <v>35067</v>
      </c>
      <c r="R11" s="79"/>
      <c r="S11" s="90">
        <v>15367</v>
      </c>
      <c r="T11" s="79"/>
      <c r="U11" s="333">
        <v>128.19678531919001</v>
      </c>
      <c r="V11" s="79"/>
      <c r="W11" s="98"/>
      <c r="X11" s="90">
        <v>97455</v>
      </c>
      <c r="Y11" s="79"/>
      <c r="Z11" s="90">
        <v>35341</v>
      </c>
      <c r="AA11" s="71"/>
      <c r="AB11" s="333" t="s">
        <v>55</v>
      </c>
      <c r="AC11" s="19"/>
      <c r="AE11" s="80"/>
      <c r="AF11" s="80"/>
    </row>
    <row r="12" spans="1:32">
      <c r="A12" s="121" t="s">
        <v>86</v>
      </c>
      <c r="B12" s="156"/>
      <c r="C12" s="121" t="s">
        <v>87</v>
      </c>
      <c r="D12" s="62"/>
      <c r="E12" s="90">
        <v>1683</v>
      </c>
      <c r="F12" s="79"/>
      <c r="G12" s="90">
        <v>1716</v>
      </c>
      <c r="H12" s="70"/>
      <c r="I12" s="90">
        <v>2712</v>
      </c>
      <c r="J12" s="79"/>
      <c r="K12" s="90">
        <v>1650</v>
      </c>
      <c r="L12" s="79"/>
      <c r="M12" s="90">
        <v>2577</v>
      </c>
      <c r="N12" s="79"/>
      <c r="O12" s="90">
        <v>2229</v>
      </c>
      <c r="P12" s="79"/>
      <c r="Q12" s="90">
        <v>2793</v>
      </c>
      <c r="R12" s="79"/>
      <c r="S12" s="90">
        <v>2564</v>
      </c>
      <c r="T12" s="79"/>
      <c r="U12" s="333">
        <v>8.9313572542901696</v>
      </c>
      <c r="V12" s="79"/>
      <c r="W12" s="98"/>
      <c r="X12" s="90">
        <v>8082</v>
      </c>
      <c r="Y12" s="79"/>
      <c r="Z12" s="90">
        <v>6443</v>
      </c>
      <c r="AA12" s="71"/>
      <c r="AB12" s="333">
        <v>25.438460344559999</v>
      </c>
      <c r="AC12" s="19"/>
      <c r="AE12" s="80"/>
      <c r="AF12" s="80"/>
    </row>
    <row r="13" spans="1:32">
      <c r="A13" s="121" t="s">
        <v>88</v>
      </c>
      <c r="B13" s="156"/>
      <c r="C13" s="121" t="s">
        <v>87</v>
      </c>
      <c r="D13" s="62"/>
      <c r="E13" s="90">
        <v>69659</v>
      </c>
      <c r="F13" s="79"/>
      <c r="G13" s="90">
        <v>54211</v>
      </c>
      <c r="H13" s="70"/>
      <c r="I13" s="90">
        <v>70136</v>
      </c>
      <c r="J13" s="79"/>
      <c r="K13" s="90">
        <v>57390</v>
      </c>
      <c r="L13" s="79"/>
      <c r="M13" s="90">
        <v>54576</v>
      </c>
      <c r="N13" s="79"/>
      <c r="O13" s="90">
        <v>54984</v>
      </c>
      <c r="P13" s="79"/>
      <c r="Q13" s="90">
        <v>48146</v>
      </c>
      <c r="R13" s="79"/>
      <c r="S13" s="90">
        <v>52727</v>
      </c>
      <c r="T13" s="79"/>
      <c r="U13" s="333">
        <v>-8.6881483869744205</v>
      </c>
      <c r="V13" s="79"/>
      <c r="W13" s="98"/>
      <c r="X13" s="90">
        <v>172858</v>
      </c>
      <c r="Y13" s="79"/>
      <c r="Z13" s="90">
        <v>165101</v>
      </c>
      <c r="AA13" s="71"/>
      <c r="AB13" s="333">
        <v>4.6983361699808004</v>
      </c>
      <c r="AC13" s="19"/>
      <c r="AE13" s="80"/>
      <c r="AF13" s="80"/>
    </row>
    <row r="14" spans="1:32">
      <c r="A14" s="121" t="s">
        <v>89</v>
      </c>
      <c r="B14" s="156"/>
      <c r="C14" s="121" t="s">
        <v>87</v>
      </c>
      <c r="D14" s="62"/>
      <c r="E14" s="90">
        <v>19902</v>
      </c>
      <c r="F14" s="79"/>
      <c r="G14" s="90">
        <v>16039</v>
      </c>
      <c r="H14" s="70"/>
      <c r="I14" s="90">
        <v>23439</v>
      </c>
      <c r="J14" s="79"/>
      <c r="K14" s="90">
        <v>15895</v>
      </c>
      <c r="L14" s="79"/>
      <c r="M14" s="90">
        <v>20347</v>
      </c>
      <c r="N14" s="79"/>
      <c r="O14" s="90">
        <v>14370</v>
      </c>
      <c r="P14" s="79"/>
      <c r="Q14" s="90">
        <v>15414</v>
      </c>
      <c r="R14" s="79"/>
      <c r="S14" s="90">
        <v>16046</v>
      </c>
      <c r="T14" s="79"/>
      <c r="U14" s="333">
        <v>-3.9386763056213399</v>
      </c>
      <c r="V14" s="79"/>
      <c r="W14" s="98"/>
      <c r="X14" s="90">
        <v>59200</v>
      </c>
      <c r="Y14" s="79"/>
      <c r="Z14" s="90">
        <v>46311</v>
      </c>
      <c r="AA14" s="71"/>
      <c r="AB14" s="333">
        <v>27.8314007471227</v>
      </c>
      <c r="AC14" s="19"/>
      <c r="AE14" s="80"/>
      <c r="AF14" s="80"/>
    </row>
    <row r="15" spans="1:32">
      <c r="A15" s="121" t="s">
        <v>90</v>
      </c>
      <c r="B15" s="156"/>
      <c r="C15" s="121" t="s">
        <v>87</v>
      </c>
      <c r="D15" s="62"/>
      <c r="E15" s="90">
        <v>88221</v>
      </c>
      <c r="F15" s="79"/>
      <c r="G15" s="90">
        <v>66029</v>
      </c>
      <c r="H15" s="70"/>
      <c r="I15" s="90">
        <v>81755</v>
      </c>
      <c r="J15" s="79"/>
      <c r="K15" s="90">
        <v>76817</v>
      </c>
      <c r="L15" s="79"/>
      <c r="M15" s="90">
        <v>81607</v>
      </c>
      <c r="N15" s="79"/>
      <c r="O15" s="90">
        <v>77214</v>
      </c>
      <c r="P15" s="79"/>
      <c r="Q15" s="90">
        <v>89158</v>
      </c>
      <c r="R15" s="79"/>
      <c r="S15" s="90">
        <v>77405</v>
      </c>
      <c r="T15" s="79"/>
      <c r="U15" s="333">
        <v>15.183773658032401</v>
      </c>
      <c r="V15" s="79"/>
      <c r="W15" s="98"/>
      <c r="X15" s="90">
        <v>252520</v>
      </c>
      <c r="Y15" s="79"/>
      <c r="Z15" s="90">
        <v>231436</v>
      </c>
      <c r="AA15" s="71"/>
      <c r="AB15" s="333">
        <v>9.1100779481152507</v>
      </c>
      <c r="AC15" s="19"/>
      <c r="AE15" s="80"/>
      <c r="AF15" s="80"/>
    </row>
    <row r="16" spans="1:32">
      <c r="A16" s="121" t="s">
        <v>91</v>
      </c>
      <c r="B16" s="156"/>
      <c r="C16" s="121" t="s">
        <v>87</v>
      </c>
      <c r="D16" s="62"/>
      <c r="E16" s="90">
        <v>439</v>
      </c>
      <c r="F16" s="79"/>
      <c r="G16" s="90">
        <v>16</v>
      </c>
      <c r="H16" s="70"/>
      <c r="I16" s="90">
        <v>436</v>
      </c>
      <c r="J16" s="79"/>
      <c r="K16" s="90">
        <v>130</v>
      </c>
      <c r="L16" s="79"/>
      <c r="M16" s="90">
        <v>1458</v>
      </c>
      <c r="N16" s="79"/>
      <c r="O16" s="90">
        <v>643</v>
      </c>
      <c r="P16" s="79"/>
      <c r="Q16" s="90">
        <v>2204</v>
      </c>
      <c r="R16" s="79"/>
      <c r="S16" s="90">
        <v>1987</v>
      </c>
      <c r="T16" s="79"/>
      <c r="U16" s="333">
        <v>10.9209864116759</v>
      </c>
      <c r="V16" s="79"/>
      <c r="W16" s="98"/>
      <c r="X16" s="90">
        <v>4098</v>
      </c>
      <c r="Y16" s="79"/>
      <c r="Z16" s="90">
        <v>2760</v>
      </c>
      <c r="AA16" s="71"/>
      <c r="AB16" s="333">
        <v>48.478260869565197</v>
      </c>
      <c r="AC16" s="19"/>
      <c r="AE16" s="80"/>
      <c r="AF16" s="80"/>
    </row>
    <row r="17" spans="1:32">
      <c r="A17" s="121" t="s">
        <v>92</v>
      </c>
      <c r="B17" s="156"/>
      <c r="C17" s="121" t="s">
        <v>93</v>
      </c>
      <c r="D17" s="62"/>
      <c r="E17" s="90">
        <v>48544</v>
      </c>
      <c r="F17" s="79"/>
      <c r="G17" s="90">
        <v>47252</v>
      </c>
      <c r="H17" s="70"/>
      <c r="I17" s="90">
        <v>52761</v>
      </c>
      <c r="J17" s="79"/>
      <c r="K17" s="90">
        <v>43322</v>
      </c>
      <c r="L17" s="79"/>
      <c r="M17" s="90">
        <v>65525</v>
      </c>
      <c r="N17" s="79"/>
      <c r="O17" s="90">
        <v>56766</v>
      </c>
      <c r="P17" s="79"/>
      <c r="Q17" s="90">
        <v>64699</v>
      </c>
      <c r="R17" s="79"/>
      <c r="S17" s="90">
        <v>60206</v>
      </c>
      <c r="T17" s="79"/>
      <c r="U17" s="333">
        <v>7.4627113576719903</v>
      </c>
      <c r="V17" s="79"/>
      <c r="W17" s="98"/>
      <c r="X17" s="90">
        <v>182985</v>
      </c>
      <c r="Y17" s="79"/>
      <c r="Z17" s="90">
        <v>160294</v>
      </c>
      <c r="AA17" s="71"/>
      <c r="AB17" s="333">
        <v>14.155863600633801</v>
      </c>
      <c r="AC17" s="19"/>
      <c r="AE17" s="80"/>
      <c r="AF17" s="80"/>
    </row>
    <row r="18" spans="1:32">
      <c r="A18" s="121" t="s">
        <v>94</v>
      </c>
      <c r="B18" s="156"/>
      <c r="C18" s="121" t="s">
        <v>93</v>
      </c>
      <c r="D18" s="62"/>
      <c r="E18" s="90">
        <v>1115</v>
      </c>
      <c r="F18" s="79"/>
      <c r="G18" s="90">
        <v>7</v>
      </c>
      <c r="H18" s="70"/>
      <c r="I18" s="90">
        <v>1216</v>
      </c>
      <c r="J18" s="79"/>
      <c r="K18" s="90">
        <v>135</v>
      </c>
      <c r="L18" s="79"/>
      <c r="M18" s="90">
        <v>333</v>
      </c>
      <c r="N18" s="79"/>
      <c r="O18" s="90">
        <v>47</v>
      </c>
      <c r="P18" s="79"/>
      <c r="Q18" s="90">
        <v>1756</v>
      </c>
      <c r="R18" s="79"/>
      <c r="S18" s="90">
        <v>745</v>
      </c>
      <c r="T18" s="79"/>
      <c r="U18" s="91">
        <v>135.704697986577</v>
      </c>
      <c r="V18" s="79"/>
      <c r="W18" s="98"/>
      <c r="X18" s="90">
        <v>3305</v>
      </c>
      <c r="Y18" s="79"/>
      <c r="Z18" s="90">
        <v>927</v>
      </c>
      <c r="AA18" s="71"/>
      <c r="AB18" s="91" t="s">
        <v>55</v>
      </c>
      <c r="AC18" s="19"/>
      <c r="AE18" s="80"/>
      <c r="AF18" s="80"/>
    </row>
    <row r="19" spans="1:32">
      <c r="A19" s="121" t="s">
        <v>95</v>
      </c>
      <c r="B19" s="156"/>
      <c r="C19" s="121" t="s">
        <v>93</v>
      </c>
      <c r="D19" s="62"/>
      <c r="E19" s="90">
        <v>2743</v>
      </c>
      <c r="F19" s="79"/>
      <c r="G19" s="90">
        <v>4496</v>
      </c>
      <c r="H19" s="70"/>
      <c r="I19" s="90">
        <v>3158</v>
      </c>
      <c r="J19" s="79"/>
      <c r="K19" s="90">
        <v>4217</v>
      </c>
      <c r="L19" s="79"/>
      <c r="M19" s="90">
        <v>8519</v>
      </c>
      <c r="N19" s="79"/>
      <c r="O19" s="90">
        <v>6380</v>
      </c>
      <c r="P19" s="79"/>
      <c r="Q19" s="90">
        <v>9494</v>
      </c>
      <c r="R19" s="79"/>
      <c r="S19" s="90">
        <v>4097</v>
      </c>
      <c r="T19" s="79"/>
      <c r="U19" s="333">
        <v>131.73053453746601</v>
      </c>
      <c r="V19" s="79"/>
      <c r="W19" s="98"/>
      <c r="X19" s="90">
        <v>21171</v>
      </c>
      <c r="Y19" s="79"/>
      <c r="Z19" s="90">
        <v>14694</v>
      </c>
      <c r="AA19" s="71"/>
      <c r="AB19" s="333">
        <v>44.079216006533301</v>
      </c>
      <c r="AC19" s="19"/>
      <c r="AE19" s="80"/>
      <c r="AF19" s="80"/>
    </row>
    <row r="20" spans="1:32">
      <c r="A20" s="121" t="s">
        <v>96</v>
      </c>
      <c r="B20" s="156"/>
      <c r="C20" s="121" t="s">
        <v>93</v>
      </c>
      <c r="D20" s="62"/>
      <c r="E20" s="90">
        <v>15369</v>
      </c>
      <c r="F20" s="79"/>
      <c r="G20" s="90">
        <v>12856</v>
      </c>
      <c r="H20" s="70"/>
      <c r="I20" s="90">
        <v>20063</v>
      </c>
      <c r="J20" s="79"/>
      <c r="K20" s="90">
        <v>13997</v>
      </c>
      <c r="L20" s="79"/>
      <c r="M20" s="90">
        <v>21799</v>
      </c>
      <c r="N20" s="79"/>
      <c r="O20" s="90">
        <v>12242</v>
      </c>
      <c r="P20" s="79"/>
      <c r="Q20" s="90">
        <v>14686</v>
      </c>
      <c r="R20" s="79"/>
      <c r="S20" s="90">
        <v>11299</v>
      </c>
      <c r="T20" s="79"/>
      <c r="U20" s="333">
        <v>29.976104080007101</v>
      </c>
      <c r="V20" s="79"/>
      <c r="W20" s="98"/>
      <c r="X20" s="90">
        <v>56548</v>
      </c>
      <c r="Y20" s="79"/>
      <c r="Z20" s="90">
        <v>37538</v>
      </c>
      <c r="AA20" s="71"/>
      <c r="AB20" s="333">
        <v>50.6420160903618</v>
      </c>
      <c r="AC20" s="19"/>
      <c r="AE20" s="80"/>
      <c r="AF20" s="80"/>
    </row>
    <row r="21" spans="1:32">
      <c r="A21" s="121" t="s">
        <v>97</v>
      </c>
      <c r="B21" s="156"/>
      <c r="C21" s="121" t="s">
        <v>93</v>
      </c>
      <c r="D21" s="62"/>
      <c r="E21" s="90">
        <v>10676</v>
      </c>
      <c r="F21" s="79"/>
      <c r="G21" s="90">
        <v>8186</v>
      </c>
      <c r="H21" s="70"/>
      <c r="I21" s="90">
        <v>12120</v>
      </c>
      <c r="J21" s="79"/>
      <c r="K21" s="90">
        <v>10323</v>
      </c>
      <c r="L21" s="79"/>
      <c r="M21" s="90">
        <v>11676</v>
      </c>
      <c r="N21" s="79"/>
      <c r="O21" s="90">
        <v>8631</v>
      </c>
      <c r="P21" s="79"/>
      <c r="Q21" s="90">
        <v>10905</v>
      </c>
      <c r="R21" s="79"/>
      <c r="S21" s="90">
        <v>7964</v>
      </c>
      <c r="T21" s="79"/>
      <c r="U21" s="333">
        <v>36.928679055750898</v>
      </c>
      <c r="V21" s="79"/>
      <c r="W21" s="98"/>
      <c r="X21" s="90">
        <v>34701</v>
      </c>
      <c r="Y21" s="79"/>
      <c r="Z21" s="90">
        <v>26918</v>
      </c>
      <c r="AA21" s="71"/>
      <c r="AB21" s="333">
        <v>28.913738019169301</v>
      </c>
      <c r="AC21" s="19"/>
      <c r="AE21" s="80"/>
      <c r="AF21" s="80"/>
    </row>
    <row r="22" spans="1:32">
      <c r="A22" s="121" t="s">
        <v>98</v>
      </c>
      <c r="B22" s="156"/>
      <c r="C22" s="121" t="s">
        <v>93</v>
      </c>
      <c r="D22" s="62"/>
      <c r="E22" s="90">
        <v>13736</v>
      </c>
      <c r="F22" s="79"/>
      <c r="G22" s="90">
        <v>13725</v>
      </c>
      <c r="H22" s="70"/>
      <c r="I22" s="90">
        <v>13226</v>
      </c>
      <c r="J22" s="79"/>
      <c r="K22" s="90">
        <v>12146</v>
      </c>
      <c r="L22" s="79"/>
      <c r="M22" s="90">
        <v>14863</v>
      </c>
      <c r="N22" s="79"/>
      <c r="O22" s="90">
        <v>14006</v>
      </c>
      <c r="P22" s="79"/>
      <c r="Q22" s="90">
        <v>12120</v>
      </c>
      <c r="R22" s="79"/>
      <c r="S22" s="90">
        <v>11658</v>
      </c>
      <c r="T22" s="79"/>
      <c r="U22" s="333">
        <v>4</v>
      </c>
      <c r="V22" s="79"/>
      <c r="W22" s="98"/>
      <c r="X22" s="90">
        <v>40209</v>
      </c>
      <c r="Y22" s="79"/>
      <c r="Z22" s="90">
        <v>37810</v>
      </c>
      <c r="AA22" s="71"/>
      <c r="AB22" s="333">
        <v>6.3</v>
      </c>
      <c r="AC22" s="19"/>
      <c r="AE22" s="80"/>
      <c r="AF22" s="80"/>
    </row>
    <row r="23" spans="1:32">
      <c r="A23" s="121" t="s">
        <v>99</v>
      </c>
      <c r="B23" s="156"/>
      <c r="C23" s="121" t="s">
        <v>93</v>
      </c>
      <c r="D23" s="62"/>
      <c r="E23" s="90">
        <v>6272</v>
      </c>
      <c r="F23" s="79"/>
      <c r="G23" s="90">
        <v>3376</v>
      </c>
      <c r="H23" s="70"/>
      <c r="I23" s="90">
        <v>1850</v>
      </c>
      <c r="J23" s="79"/>
      <c r="K23" s="90">
        <v>2479</v>
      </c>
      <c r="L23" s="79"/>
      <c r="M23" s="90">
        <v>3268</v>
      </c>
      <c r="N23" s="79"/>
      <c r="O23" s="90">
        <v>3142</v>
      </c>
      <c r="P23" s="79"/>
      <c r="Q23" s="90">
        <v>2979</v>
      </c>
      <c r="R23" s="79"/>
      <c r="S23" s="90">
        <v>781</v>
      </c>
      <c r="T23" s="79"/>
      <c r="U23" s="333" t="s">
        <v>55</v>
      </c>
      <c r="V23" s="79"/>
      <c r="W23" s="98"/>
      <c r="X23" s="90">
        <v>8097</v>
      </c>
      <c r="Y23" s="79"/>
      <c r="Z23" s="90">
        <v>6402</v>
      </c>
      <c r="AA23" s="71"/>
      <c r="AB23" s="333">
        <v>26.476101218369301</v>
      </c>
      <c r="AC23" s="19"/>
      <c r="AE23" s="80"/>
      <c r="AF23" s="80"/>
    </row>
    <row r="24" spans="1:32">
      <c r="A24" s="121" t="s">
        <v>100</v>
      </c>
      <c r="B24" s="156"/>
      <c r="C24" s="121" t="s">
        <v>101</v>
      </c>
      <c r="D24" s="62"/>
      <c r="E24" s="90">
        <v>3784</v>
      </c>
      <c r="F24" s="79"/>
      <c r="G24" s="90">
        <v>6549</v>
      </c>
      <c r="H24" s="70"/>
      <c r="I24" s="90">
        <v>5062</v>
      </c>
      <c r="J24" s="79"/>
      <c r="K24" s="90">
        <v>7767</v>
      </c>
      <c r="L24" s="79"/>
      <c r="M24" s="90">
        <v>4857</v>
      </c>
      <c r="N24" s="79"/>
      <c r="O24" s="90">
        <v>3289</v>
      </c>
      <c r="P24" s="79"/>
      <c r="Q24" s="90">
        <v>4437</v>
      </c>
      <c r="R24" s="79"/>
      <c r="S24" s="90">
        <v>3558</v>
      </c>
      <c r="T24" s="79"/>
      <c r="U24" s="333">
        <v>24.704890387858299</v>
      </c>
      <c r="V24" s="79"/>
      <c r="W24" s="98"/>
      <c r="X24" s="90">
        <v>14356</v>
      </c>
      <c r="Y24" s="79"/>
      <c r="Z24" s="90">
        <v>14614</v>
      </c>
      <c r="AA24" s="71"/>
      <c r="AB24" s="333">
        <v>-1.7654304091966599</v>
      </c>
      <c r="AC24" s="19"/>
      <c r="AE24" s="80"/>
      <c r="AF24" s="80"/>
    </row>
    <row r="25" spans="1:32">
      <c r="A25" s="121" t="s">
        <v>102</v>
      </c>
      <c r="B25" s="156"/>
      <c r="C25" s="121" t="s">
        <v>101</v>
      </c>
      <c r="D25" s="62"/>
      <c r="E25" s="90">
        <v>356</v>
      </c>
      <c r="F25" s="79"/>
      <c r="G25" s="90">
        <v>377</v>
      </c>
      <c r="H25" s="70"/>
      <c r="I25" s="90">
        <v>288</v>
      </c>
      <c r="J25" s="79"/>
      <c r="K25" s="90">
        <v>284</v>
      </c>
      <c r="L25" s="79"/>
      <c r="M25" s="90">
        <v>517</v>
      </c>
      <c r="N25" s="79"/>
      <c r="O25" s="90">
        <v>193</v>
      </c>
      <c r="P25" s="79"/>
      <c r="Q25" s="90">
        <v>513</v>
      </c>
      <c r="R25" s="79"/>
      <c r="S25" s="90">
        <v>264</v>
      </c>
      <c r="T25" s="79"/>
      <c r="U25" s="336">
        <v>94.318181818181799</v>
      </c>
      <c r="V25" s="79"/>
      <c r="W25" s="98"/>
      <c r="X25" s="90">
        <v>1318</v>
      </c>
      <c r="Y25" s="79"/>
      <c r="Z25" s="90">
        <v>741</v>
      </c>
      <c r="AA25" s="71"/>
      <c r="AB25" s="336">
        <v>77.867746288798898</v>
      </c>
      <c r="AC25" s="19"/>
      <c r="AE25" s="80"/>
      <c r="AF25" s="80"/>
    </row>
    <row r="26" spans="1:32" s="108" customFormat="1">
      <c r="A26" s="93" t="s">
        <v>62</v>
      </c>
      <c r="B26" s="77"/>
      <c r="C26" s="93"/>
      <c r="D26" s="75"/>
      <c r="E26" s="94">
        <v>447695</v>
      </c>
      <c r="F26" s="78"/>
      <c r="G26" s="95">
        <v>395712</v>
      </c>
      <c r="H26" s="66"/>
      <c r="I26" s="94">
        <v>486487</v>
      </c>
      <c r="J26" s="78"/>
      <c r="K26" s="95">
        <v>415535</v>
      </c>
      <c r="L26" s="78"/>
      <c r="M26" s="94">
        <v>495108</v>
      </c>
      <c r="N26" s="78"/>
      <c r="O26" s="95">
        <v>400069</v>
      </c>
      <c r="P26" s="78"/>
      <c r="Q26" s="94">
        <v>447634</v>
      </c>
      <c r="R26" s="78"/>
      <c r="S26" s="94">
        <v>428287</v>
      </c>
      <c r="T26" s="78"/>
      <c r="U26" s="348">
        <v>4.5172979800927902</v>
      </c>
      <c r="V26" s="78"/>
      <c r="W26" s="97"/>
      <c r="X26" s="94">
        <v>1429229</v>
      </c>
      <c r="Y26" s="78"/>
      <c r="Z26" s="94">
        <v>1243891</v>
      </c>
      <c r="AA26" s="32"/>
      <c r="AB26" s="348">
        <v>14.8998585888957</v>
      </c>
      <c r="AC26" s="19"/>
      <c r="AE26" s="80"/>
      <c r="AF26" s="80"/>
    </row>
    <row r="27" spans="1:32" s="108" customFormat="1">
      <c r="A27" s="77"/>
      <c r="B27" s="77"/>
      <c r="C27" s="77"/>
      <c r="D27" s="75"/>
      <c r="E27" s="32"/>
      <c r="F27" s="78"/>
      <c r="G27" s="71"/>
      <c r="H27" s="66"/>
      <c r="I27" s="32"/>
      <c r="J27" s="78"/>
      <c r="K27" s="71"/>
      <c r="L27" s="66"/>
      <c r="M27" s="32"/>
      <c r="N27" s="78"/>
      <c r="O27" s="71"/>
      <c r="P27" s="66"/>
      <c r="Q27" s="32"/>
      <c r="R27" s="78"/>
      <c r="S27" s="32"/>
      <c r="T27" s="78"/>
      <c r="U27" s="349"/>
      <c r="V27" s="66"/>
      <c r="W27" s="165"/>
      <c r="X27" s="32"/>
      <c r="Y27" s="78"/>
      <c r="Z27" s="32"/>
      <c r="AA27" s="113"/>
      <c r="AB27" s="349"/>
      <c r="AC27" s="125"/>
      <c r="AE27" s="80"/>
      <c r="AF27" s="80"/>
    </row>
    <row r="28" spans="1:32">
      <c r="A28" s="121" t="s">
        <v>103</v>
      </c>
      <c r="B28" s="156"/>
      <c r="C28" s="121" t="s">
        <v>93</v>
      </c>
      <c r="D28" s="62"/>
      <c r="E28" s="90">
        <v>1539</v>
      </c>
      <c r="F28" s="79"/>
      <c r="G28" s="90">
        <v>1361</v>
      </c>
      <c r="H28" s="70"/>
      <c r="I28" s="90">
        <v>1544</v>
      </c>
      <c r="J28" s="79"/>
      <c r="K28" s="90">
        <v>1515</v>
      </c>
      <c r="L28" s="79"/>
      <c r="M28" s="90">
        <v>1498</v>
      </c>
      <c r="N28" s="79"/>
      <c r="O28" s="90">
        <v>1541</v>
      </c>
      <c r="P28" s="79"/>
      <c r="Q28" s="90">
        <v>1301</v>
      </c>
      <c r="R28" s="79"/>
      <c r="S28" s="90">
        <v>1190</v>
      </c>
      <c r="T28" s="79"/>
      <c r="U28" s="333">
        <v>9.3277310924369807</v>
      </c>
      <c r="V28" s="79"/>
      <c r="W28" s="98"/>
      <c r="X28" s="90">
        <v>4343</v>
      </c>
      <c r="Y28" s="79"/>
      <c r="Z28" s="90">
        <v>4246</v>
      </c>
      <c r="AA28" s="71"/>
      <c r="AB28" s="333">
        <v>2.2845030617051298</v>
      </c>
      <c r="AC28" s="19"/>
      <c r="AE28" s="80"/>
      <c r="AF28" s="80"/>
    </row>
    <row r="29" spans="1:32">
      <c r="A29" s="121" t="s">
        <v>104</v>
      </c>
      <c r="B29" s="156"/>
      <c r="C29" s="121" t="s">
        <v>105</v>
      </c>
      <c r="D29" s="62"/>
      <c r="E29" s="90">
        <v>969</v>
      </c>
      <c r="F29" s="79"/>
      <c r="G29" s="90">
        <v>726</v>
      </c>
      <c r="H29" s="70"/>
      <c r="I29" s="90">
        <v>1075</v>
      </c>
      <c r="J29" s="79"/>
      <c r="K29" s="90">
        <v>773</v>
      </c>
      <c r="L29" s="79"/>
      <c r="M29" s="90">
        <v>1023</v>
      </c>
      <c r="N29" s="79"/>
      <c r="O29" s="90">
        <v>916</v>
      </c>
      <c r="P29" s="79"/>
      <c r="Q29" s="90">
        <v>853</v>
      </c>
      <c r="R29" s="79"/>
      <c r="S29" s="90">
        <v>785</v>
      </c>
      <c r="T29" s="79"/>
      <c r="U29" s="333">
        <v>8.6624203821655996</v>
      </c>
      <c r="V29" s="79"/>
      <c r="W29" s="98"/>
      <c r="X29" s="90">
        <v>2951</v>
      </c>
      <c r="Y29" s="79"/>
      <c r="Z29" s="90">
        <v>2474</v>
      </c>
      <c r="AA29" s="71"/>
      <c r="AB29" s="333">
        <v>19.2805173807599</v>
      </c>
      <c r="AC29" s="19"/>
      <c r="AE29" s="80"/>
      <c r="AF29" s="80"/>
    </row>
    <row r="30" spans="1:32">
      <c r="A30" s="121" t="s">
        <v>106</v>
      </c>
      <c r="B30" s="156"/>
      <c r="C30" s="121" t="s">
        <v>105</v>
      </c>
      <c r="D30" s="62"/>
      <c r="E30" s="90">
        <v>38</v>
      </c>
      <c r="F30" s="79"/>
      <c r="G30" s="90">
        <v>131</v>
      </c>
      <c r="H30" s="70"/>
      <c r="I30" s="90">
        <v>1</v>
      </c>
      <c r="J30" s="79"/>
      <c r="K30" s="90">
        <v>212</v>
      </c>
      <c r="L30" s="79"/>
      <c r="M30" s="188" t="s">
        <v>58</v>
      </c>
      <c r="N30" s="79"/>
      <c r="O30" s="90">
        <v>297</v>
      </c>
      <c r="P30" s="79"/>
      <c r="Q30" s="188">
        <v>5</v>
      </c>
      <c r="R30" s="79"/>
      <c r="S30" s="90">
        <v>114</v>
      </c>
      <c r="T30" s="79"/>
      <c r="U30" s="350">
        <v>-95.614035087719301</v>
      </c>
      <c r="V30" s="79"/>
      <c r="W30" s="98"/>
      <c r="X30" s="347">
        <v>6</v>
      </c>
      <c r="Y30" s="79"/>
      <c r="Z30" s="90">
        <v>623</v>
      </c>
      <c r="AA30" s="71"/>
      <c r="AB30" s="350">
        <v>-99.036918138041699</v>
      </c>
      <c r="AC30" s="19"/>
      <c r="AE30" s="80"/>
      <c r="AF30" s="80"/>
    </row>
    <row r="31" spans="1:32">
      <c r="A31" s="121" t="s">
        <v>107</v>
      </c>
      <c r="B31" s="156"/>
      <c r="C31" s="121" t="s">
        <v>105</v>
      </c>
      <c r="D31" s="62"/>
      <c r="E31" s="90">
        <v>32</v>
      </c>
      <c r="F31" s="79"/>
      <c r="G31" s="90" t="s">
        <v>58</v>
      </c>
      <c r="H31" s="70"/>
      <c r="I31" s="90">
        <v>22</v>
      </c>
      <c r="J31" s="79"/>
      <c r="K31" s="90" t="s">
        <v>58</v>
      </c>
      <c r="L31" s="79"/>
      <c r="M31" s="90">
        <v>30</v>
      </c>
      <c r="N31" s="79"/>
      <c r="O31" s="90" t="s">
        <v>58</v>
      </c>
      <c r="P31" s="79"/>
      <c r="Q31" s="90">
        <v>13</v>
      </c>
      <c r="R31" s="79"/>
      <c r="S31" s="90">
        <v>4</v>
      </c>
      <c r="T31" s="79"/>
      <c r="U31" s="336" t="s">
        <v>55</v>
      </c>
      <c r="V31" s="79"/>
      <c r="W31" s="98"/>
      <c r="X31" s="90">
        <v>65</v>
      </c>
      <c r="Y31" s="79"/>
      <c r="Z31" s="90">
        <v>4</v>
      </c>
      <c r="AA31" s="71"/>
      <c r="AB31" s="336" t="s">
        <v>55</v>
      </c>
      <c r="AC31" s="19"/>
      <c r="AE31" s="80"/>
      <c r="AF31" s="80"/>
    </row>
    <row r="32" spans="1:32" s="108" customFormat="1">
      <c r="A32" s="93" t="s">
        <v>64</v>
      </c>
      <c r="B32" s="77"/>
      <c r="C32" s="93"/>
      <c r="D32" s="75"/>
      <c r="E32" s="94">
        <v>2578</v>
      </c>
      <c r="F32" s="78"/>
      <c r="G32" s="95">
        <v>2218</v>
      </c>
      <c r="H32" s="66"/>
      <c r="I32" s="94">
        <v>2642</v>
      </c>
      <c r="J32" s="78"/>
      <c r="K32" s="95">
        <v>2500</v>
      </c>
      <c r="L32" s="78"/>
      <c r="M32" s="94">
        <v>2551</v>
      </c>
      <c r="N32" s="78"/>
      <c r="O32" s="95">
        <v>2754</v>
      </c>
      <c r="P32" s="78"/>
      <c r="Q32" s="94">
        <v>2172</v>
      </c>
      <c r="R32" s="78"/>
      <c r="S32" s="94">
        <v>2093</v>
      </c>
      <c r="T32" s="78"/>
      <c r="U32" s="348">
        <v>3.7744863831820399</v>
      </c>
      <c r="V32" s="78"/>
      <c r="W32" s="97"/>
      <c r="X32" s="94">
        <v>7365</v>
      </c>
      <c r="Y32" s="78"/>
      <c r="Z32" s="94">
        <v>7347</v>
      </c>
      <c r="AA32" s="32"/>
      <c r="AB32" s="348">
        <v>0.24499795835034699</v>
      </c>
      <c r="AC32" s="19"/>
      <c r="AE32" s="80"/>
      <c r="AF32" s="80"/>
    </row>
    <row r="33" spans="1:32" s="108" customFormat="1">
      <c r="A33" s="77"/>
      <c r="B33" s="77"/>
      <c r="C33" s="77"/>
      <c r="D33" s="75"/>
      <c r="E33" s="32"/>
      <c r="F33" s="78"/>
      <c r="G33" s="71"/>
      <c r="H33" s="66"/>
      <c r="I33" s="32"/>
      <c r="J33" s="78"/>
      <c r="K33" s="71"/>
      <c r="L33" s="66"/>
      <c r="M33" s="32"/>
      <c r="N33" s="78"/>
      <c r="O33" s="71"/>
      <c r="P33" s="66"/>
      <c r="Q33" s="32"/>
      <c r="R33" s="78"/>
      <c r="S33" s="32"/>
      <c r="T33" s="78"/>
      <c r="U33" s="349"/>
      <c r="V33" s="66"/>
      <c r="W33" s="165"/>
      <c r="X33" s="32"/>
      <c r="Y33" s="78"/>
      <c r="Z33" s="32"/>
      <c r="AA33" s="113"/>
      <c r="AB33" s="349"/>
      <c r="AC33" s="125"/>
      <c r="AE33" s="80"/>
      <c r="AF33" s="80"/>
    </row>
    <row r="34" spans="1:32">
      <c r="A34" s="121" t="s">
        <v>108</v>
      </c>
      <c r="B34" s="156"/>
      <c r="C34" s="121" t="s">
        <v>101</v>
      </c>
      <c r="D34" s="62"/>
      <c r="E34" s="90">
        <v>1341</v>
      </c>
      <c r="F34" s="79"/>
      <c r="G34" s="90" t="s">
        <v>58</v>
      </c>
      <c r="H34" s="70"/>
      <c r="I34" s="90">
        <v>1390</v>
      </c>
      <c r="J34" s="79"/>
      <c r="K34" s="90">
        <v>1171</v>
      </c>
      <c r="L34" s="79"/>
      <c r="M34" s="90">
        <v>1056</v>
      </c>
      <c r="N34" s="79"/>
      <c r="O34" s="90">
        <v>1209</v>
      </c>
      <c r="P34" s="79"/>
      <c r="Q34" s="90">
        <v>858</v>
      </c>
      <c r="R34" s="79"/>
      <c r="S34" s="90">
        <v>1092</v>
      </c>
      <c r="T34" s="79"/>
      <c r="U34" s="333">
        <v>-21.428571428571399</v>
      </c>
      <c r="V34" s="79"/>
      <c r="W34" s="98"/>
      <c r="X34" s="90">
        <v>3304</v>
      </c>
      <c r="Y34" s="79"/>
      <c r="Z34" s="90">
        <v>3472</v>
      </c>
      <c r="AA34" s="71"/>
      <c r="AB34" s="333">
        <v>-4.8387096774193497</v>
      </c>
      <c r="AC34" s="19"/>
      <c r="AE34" s="80"/>
      <c r="AF34" s="80"/>
    </row>
    <row r="35" spans="1:32">
      <c r="A35" s="121" t="s">
        <v>109</v>
      </c>
      <c r="B35" s="156"/>
      <c r="C35" s="121" t="s">
        <v>101</v>
      </c>
      <c r="D35" s="62"/>
      <c r="E35" s="90">
        <v>910</v>
      </c>
      <c r="F35" s="79"/>
      <c r="G35" s="90" t="s">
        <v>58</v>
      </c>
      <c r="H35" s="70"/>
      <c r="I35" s="90">
        <v>867</v>
      </c>
      <c r="J35" s="79"/>
      <c r="K35" s="90">
        <v>1155</v>
      </c>
      <c r="L35" s="79"/>
      <c r="M35" s="90">
        <v>996</v>
      </c>
      <c r="N35" s="79"/>
      <c r="O35" s="90">
        <v>1194</v>
      </c>
      <c r="P35" s="79"/>
      <c r="Q35" s="90">
        <v>739</v>
      </c>
      <c r="R35" s="79"/>
      <c r="S35" s="90">
        <v>967</v>
      </c>
      <c r="T35" s="79"/>
      <c r="U35" s="333">
        <v>-23.578076525336101</v>
      </c>
      <c r="V35" s="79"/>
      <c r="W35" s="98"/>
      <c r="X35" s="90">
        <v>2602</v>
      </c>
      <c r="Y35" s="79"/>
      <c r="Z35" s="90">
        <v>3316</v>
      </c>
      <c r="AA35" s="71"/>
      <c r="AB35" s="333">
        <v>-21.531966224366698</v>
      </c>
      <c r="AC35" s="19"/>
      <c r="AE35" s="80"/>
      <c r="AF35" s="80"/>
    </row>
    <row r="36" spans="1:32">
      <c r="A36" s="121" t="s">
        <v>110</v>
      </c>
      <c r="B36" s="156"/>
      <c r="C36" s="121" t="s">
        <v>101</v>
      </c>
      <c r="D36" s="62"/>
      <c r="E36" s="90">
        <v>2027</v>
      </c>
      <c r="F36" s="79"/>
      <c r="G36" s="90" t="s">
        <v>58</v>
      </c>
      <c r="H36" s="70"/>
      <c r="I36" s="90">
        <v>1641</v>
      </c>
      <c r="J36" s="79"/>
      <c r="K36" s="90">
        <v>1938</v>
      </c>
      <c r="L36" s="79"/>
      <c r="M36" s="90">
        <v>1499</v>
      </c>
      <c r="N36" s="79"/>
      <c r="O36" s="90">
        <v>1913</v>
      </c>
      <c r="P36" s="79"/>
      <c r="Q36" s="90">
        <v>1283</v>
      </c>
      <c r="R36" s="79"/>
      <c r="S36" s="90">
        <v>1468</v>
      </c>
      <c r="T36" s="79"/>
      <c r="U36" s="350">
        <v>-12.602179836512301</v>
      </c>
      <c r="V36" s="79"/>
      <c r="W36" s="98"/>
      <c r="X36" s="90">
        <v>4423</v>
      </c>
      <c r="Y36" s="79"/>
      <c r="Z36" s="90">
        <v>5319</v>
      </c>
      <c r="AA36" s="71"/>
      <c r="AB36" s="350">
        <v>-16.845271667606699</v>
      </c>
      <c r="AC36" s="19"/>
      <c r="AE36" s="80"/>
      <c r="AF36" s="80"/>
    </row>
    <row r="37" spans="1:32" s="108" customFormat="1">
      <c r="A37" s="93" t="s">
        <v>111</v>
      </c>
      <c r="B37" s="77"/>
      <c r="C37" s="93"/>
      <c r="D37" s="75"/>
      <c r="E37" s="94">
        <v>4278</v>
      </c>
      <c r="F37" s="78"/>
      <c r="G37" s="95" t="s">
        <v>58</v>
      </c>
      <c r="H37" s="66"/>
      <c r="I37" s="94">
        <v>3898</v>
      </c>
      <c r="J37" s="78"/>
      <c r="K37" s="95">
        <v>4264</v>
      </c>
      <c r="L37" s="78"/>
      <c r="M37" s="94">
        <v>3551</v>
      </c>
      <c r="N37" s="78"/>
      <c r="O37" s="95">
        <v>4316</v>
      </c>
      <c r="P37" s="78"/>
      <c r="Q37" s="94">
        <v>2880</v>
      </c>
      <c r="R37" s="78"/>
      <c r="S37" s="94">
        <v>3527</v>
      </c>
      <c r="T37" s="78"/>
      <c r="U37" s="348">
        <v>-18.344201871278699</v>
      </c>
      <c r="V37" s="78"/>
      <c r="W37" s="97"/>
      <c r="X37" s="94">
        <v>10329</v>
      </c>
      <c r="Y37" s="78"/>
      <c r="Z37" s="94">
        <v>12107</v>
      </c>
      <c r="AA37" s="32"/>
      <c r="AB37" s="348">
        <v>-14.685719005534001</v>
      </c>
      <c r="AC37" s="19"/>
      <c r="AE37" s="80"/>
      <c r="AF37" s="80"/>
    </row>
    <row r="38" spans="1:32" s="108" customFormat="1">
      <c r="A38" s="93"/>
      <c r="B38" s="77"/>
      <c r="C38" s="93"/>
      <c r="D38" s="75"/>
      <c r="E38" s="94"/>
      <c r="F38" s="78"/>
      <c r="G38" s="95"/>
      <c r="H38" s="66"/>
      <c r="I38" s="94"/>
      <c r="J38" s="78"/>
      <c r="K38" s="95"/>
      <c r="L38" s="78"/>
      <c r="M38" s="94"/>
      <c r="N38" s="78"/>
      <c r="O38" s="95"/>
      <c r="P38" s="78"/>
      <c r="Q38" s="94"/>
      <c r="R38" s="78"/>
      <c r="S38" s="94"/>
      <c r="T38" s="78"/>
      <c r="U38" s="343"/>
      <c r="V38" s="78"/>
      <c r="W38" s="97"/>
      <c r="X38" s="94"/>
      <c r="Y38" s="78"/>
      <c r="Z38" s="94"/>
      <c r="AA38" s="32"/>
      <c r="AB38" s="343"/>
      <c r="AC38" s="19"/>
      <c r="AE38" s="80"/>
      <c r="AF38" s="80"/>
    </row>
    <row r="39" spans="1:32" s="108" customFormat="1">
      <c r="A39" s="93" t="s">
        <v>67</v>
      </c>
      <c r="B39" s="77"/>
      <c r="C39" s="93"/>
      <c r="D39" s="75"/>
      <c r="E39" s="94">
        <v>454551</v>
      </c>
      <c r="F39" s="78"/>
      <c r="G39" s="95">
        <v>397930</v>
      </c>
      <c r="H39" s="66"/>
      <c r="I39" s="94">
        <v>493027</v>
      </c>
      <c r="J39" s="78"/>
      <c r="K39" s="95">
        <v>422299</v>
      </c>
      <c r="L39" s="78"/>
      <c r="M39" s="94">
        <v>501210</v>
      </c>
      <c r="N39" s="78"/>
      <c r="O39" s="95">
        <v>407139</v>
      </c>
      <c r="P39" s="78"/>
      <c r="Q39" s="94">
        <v>452686</v>
      </c>
      <c r="R39" s="78"/>
      <c r="S39" s="94">
        <v>433907</v>
      </c>
      <c r="T39" s="78"/>
      <c r="U39" s="348">
        <v>4.3278859294733696</v>
      </c>
      <c r="V39" s="78"/>
      <c r="W39" s="97"/>
      <c r="X39" s="94">
        <v>1446923</v>
      </c>
      <c r="Y39" s="78"/>
      <c r="Z39" s="94">
        <v>1263345</v>
      </c>
      <c r="AA39" s="32"/>
      <c r="AB39" s="348">
        <v>14.531105913269901</v>
      </c>
      <c r="AC39" s="19"/>
      <c r="AE39" s="80"/>
      <c r="AF39" s="80"/>
    </row>
    <row r="40" spans="1:32">
      <c r="A40" s="81"/>
      <c r="B40" s="81"/>
      <c r="C40" s="81"/>
      <c r="D40" s="81"/>
      <c r="E40" s="109"/>
      <c r="F40" s="114"/>
      <c r="G40" s="109"/>
      <c r="H40" s="109"/>
      <c r="I40" s="109"/>
      <c r="J40" s="114"/>
      <c r="K40" s="109"/>
      <c r="L40" s="109"/>
      <c r="M40" s="109"/>
      <c r="N40" s="114"/>
      <c r="O40" s="109"/>
      <c r="P40" s="109"/>
      <c r="Q40" s="109"/>
      <c r="R40" s="114"/>
      <c r="S40" s="109"/>
      <c r="T40" s="114"/>
      <c r="U40" s="351"/>
      <c r="V40" s="109"/>
      <c r="W40" s="352"/>
      <c r="X40" s="109"/>
      <c r="Y40" s="114"/>
      <c r="Z40" s="109"/>
      <c r="AA40" s="114"/>
      <c r="AB40" s="351"/>
      <c r="AC40" s="19"/>
      <c r="AE40" s="80"/>
      <c r="AF40" s="80"/>
    </row>
    <row r="41" spans="1:32" ht="56.25">
      <c r="A41" s="122" t="s">
        <v>112</v>
      </c>
      <c r="B41" s="115"/>
      <c r="C41" s="123"/>
      <c r="D41" s="116"/>
      <c r="E41" s="124">
        <v>143733</v>
      </c>
      <c r="F41" s="117"/>
      <c r="G41" s="124">
        <v>159737</v>
      </c>
      <c r="H41" s="13"/>
      <c r="I41" s="124">
        <v>140116</v>
      </c>
      <c r="J41" s="117"/>
      <c r="K41" s="124">
        <v>142604</v>
      </c>
      <c r="L41" s="13"/>
      <c r="M41" s="124">
        <v>161616</v>
      </c>
      <c r="N41" s="117"/>
      <c r="O41" s="124">
        <v>142435</v>
      </c>
      <c r="P41" s="13"/>
      <c r="Q41" s="124">
        <v>174623</v>
      </c>
      <c r="R41" s="117"/>
      <c r="S41" s="124">
        <v>177480</v>
      </c>
      <c r="T41" s="117"/>
      <c r="U41" s="353">
        <v>-1.6097588460671626</v>
      </c>
      <c r="V41" s="13"/>
      <c r="W41" s="354"/>
      <c r="X41" s="124">
        <v>476355</v>
      </c>
      <c r="Y41" s="117"/>
      <c r="Z41" s="124">
        <v>462519</v>
      </c>
      <c r="AA41" s="117"/>
      <c r="AB41" s="353">
        <v>2.9914446757862918</v>
      </c>
      <c r="AC41" s="291"/>
      <c r="AE41" s="80"/>
      <c r="AF41" s="80"/>
    </row>
    <row r="42" spans="1:32">
      <c r="A42" s="279"/>
      <c r="B42" s="279"/>
      <c r="C42" s="280"/>
      <c r="D42" s="280"/>
      <c r="E42" s="281"/>
      <c r="F42" s="282"/>
      <c r="G42" s="281"/>
      <c r="H42" s="283"/>
      <c r="I42" s="281"/>
      <c r="J42" s="282"/>
      <c r="K42" s="281"/>
      <c r="L42" s="283"/>
      <c r="M42" s="281"/>
      <c r="N42" s="282"/>
      <c r="O42" s="281"/>
      <c r="P42" s="283"/>
      <c r="Q42" s="281"/>
      <c r="R42" s="282"/>
      <c r="S42" s="281"/>
      <c r="T42" s="282"/>
      <c r="U42" s="355"/>
      <c r="V42" s="283"/>
      <c r="W42" s="356"/>
      <c r="X42" s="281"/>
      <c r="Y42" s="282"/>
      <c r="Z42" s="281"/>
      <c r="AA42" s="282"/>
      <c r="AB42" s="355"/>
      <c r="AC42" s="291"/>
      <c r="AE42" s="80"/>
      <c r="AF42" s="80"/>
    </row>
    <row r="43" spans="1:32">
      <c r="A43" s="284" t="s">
        <v>113</v>
      </c>
      <c r="B43" s="279"/>
      <c r="C43" s="285" t="s">
        <v>29</v>
      </c>
      <c r="D43" s="280"/>
      <c r="E43" s="287">
        <v>9.6999999999999993</v>
      </c>
      <c r="F43" s="282"/>
      <c r="G43" s="287">
        <v>7.7</v>
      </c>
      <c r="H43" s="283"/>
      <c r="I43" s="287">
        <v>9.6999999999999993</v>
      </c>
      <c r="J43" s="282"/>
      <c r="K43" s="287">
        <v>5.4</v>
      </c>
      <c r="L43" s="283"/>
      <c r="M43" s="287">
        <v>10</v>
      </c>
      <c r="N43" s="282"/>
      <c r="O43" s="287">
        <v>7.6</v>
      </c>
      <c r="P43" s="283"/>
      <c r="Q43" s="353">
        <v>11.6</v>
      </c>
      <c r="R43" s="282"/>
      <c r="S43" s="286">
        <v>7</v>
      </c>
      <c r="T43" s="282"/>
      <c r="U43" s="286" t="s">
        <v>114</v>
      </c>
      <c r="V43" s="283"/>
      <c r="W43" s="356"/>
      <c r="X43" s="353">
        <v>10.4</v>
      </c>
      <c r="Y43" s="117"/>
      <c r="Z43" s="438">
        <v>6.6</v>
      </c>
      <c r="AA43" s="282"/>
      <c r="AB43" s="286" t="s">
        <v>115</v>
      </c>
      <c r="AC43" s="291"/>
      <c r="AE43" s="80"/>
      <c r="AF43" s="80"/>
    </row>
    <row r="44" spans="1:32">
      <c r="A44" s="284" t="s">
        <v>116</v>
      </c>
      <c r="B44" s="279"/>
      <c r="C44" s="285" t="s">
        <v>29</v>
      </c>
      <c r="D44" s="280"/>
      <c r="E44" s="287">
        <v>4.9000000000000004</v>
      </c>
      <c r="F44" s="282"/>
      <c r="G44" s="287">
        <v>3.8</v>
      </c>
      <c r="H44" s="283"/>
      <c r="I44" s="287">
        <v>3.3</v>
      </c>
      <c r="J44" s="282"/>
      <c r="K44" s="287">
        <v>4.0999999999999996</v>
      </c>
      <c r="L44" s="283"/>
      <c r="M44" s="287">
        <v>4.4000000000000004</v>
      </c>
      <c r="N44" s="282"/>
      <c r="O44" s="287">
        <v>3.6</v>
      </c>
      <c r="P44" s="283"/>
      <c r="Q44" s="353">
        <v>5.4</v>
      </c>
      <c r="R44" s="282"/>
      <c r="S44" s="286">
        <v>4.5999999999999996</v>
      </c>
      <c r="T44" s="282"/>
      <c r="U44" s="286" t="s">
        <v>117</v>
      </c>
      <c r="V44" s="283"/>
      <c r="W44" s="356"/>
      <c r="X44" s="353">
        <v>4.3</v>
      </c>
      <c r="Y44" s="117"/>
      <c r="Z44" s="438">
        <v>4.0999999999999996</v>
      </c>
      <c r="AA44" s="282"/>
      <c r="AB44" s="286" t="s">
        <v>118</v>
      </c>
      <c r="AC44" s="291"/>
      <c r="AE44" s="80"/>
      <c r="AF44" s="80"/>
    </row>
    <row r="45" spans="1:32">
      <c r="A45" s="284" t="s">
        <v>119</v>
      </c>
      <c r="B45" s="279"/>
      <c r="C45" s="285" t="s">
        <v>29</v>
      </c>
      <c r="D45" s="280"/>
      <c r="E45" s="287">
        <v>54.9</v>
      </c>
      <c r="F45" s="282"/>
      <c r="G45" s="287">
        <v>53.8</v>
      </c>
      <c r="H45" s="283"/>
      <c r="I45" s="287">
        <v>54.1</v>
      </c>
      <c r="J45" s="282"/>
      <c r="K45" s="287">
        <v>54.9</v>
      </c>
      <c r="L45" s="283"/>
      <c r="M45" s="287">
        <v>51.7</v>
      </c>
      <c r="N45" s="282"/>
      <c r="O45" s="287">
        <v>59.3</v>
      </c>
      <c r="P45" s="283"/>
      <c r="Q45" s="353">
        <v>53.8</v>
      </c>
      <c r="R45" s="282"/>
      <c r="S45" s="286" t="s">
        <v>120</v>
      </c>
      <c r="T45" s="282"/>
      <c r="U45" s="286" t="s">
        <v>121</v>
      </c>
      <c r="V45" s="283"/>
      <c r="W45" s="356"/>
      <c r="X45" s="353">
        <v>53.2</v>
      </c>
      <c r="Y45" s="439"/>
      <c r="Z45" s="438">
        <v>55.3</v>
      </c>
      <c r="AA45" s="282"/>
      <c r="AB45" s="357" t="s">
        <v>122</v>
      </c>
      <c r="AC45" s="291"/>
      <c r="AE45" s="80"/>
      <c r="AF45" s="80"/>
    </row>
    <row r="46" spans="1:32">
      <c r="A46" s="115"/>
      <c r="B46" s="115"/>
      <c r="C46" s="116"/>
      <c r="D46" s="116"/>
      <c r="E46" s="119"/>
      <c r="F46" s="116"/>
      <c r="G46" s="119"/>
      <c r="H46" s="110"/>
      <c r="I46" s="119"/>
      <c r="J46" s="116"/>
      <c r="K46" s="119"/>
      <c r="L46" s="110"/>
      <c r="M46" s="119"/>
      <c r="N46" s="116"/>
      <c r="O46" s="119"/>
      <c r="P46" s="110"/>
      <c r="Q46" s="119"/>
      <c r="R46" s="116"/>
      <c r="S46" s="119"/>
      <c r="T46" s="116"/>
      <c r="U46" s="119"/>
      <c r="V46" s="110"/>
      <c r="W46" s="358"/>
      <c r="X46" s="359"/>
      <c r="Y46" s="360"/>
      <c r="Z46" s="359"/>
      <c r="AA46" s="361"/>
      <c r="AB46" s="362"/>
      <c r="AC46" s="101"/>
      <c r="AE46" s="80"/>
      <c r="AF46" s="80"/>
    </row>
    <row r="47" spans="1:32">
      <c r="A47" s="111" t="s">
        <v>123</v>
      </c>
      <c r="B47" s="111"/>
      <c r="C47" s="73"/>
      <c r="D47" s="73"/>
      <c r="E47" s="73"/>
      <c r="F47" s="73"/>
      <c r="G47" s="73"/>
      <c r="H47" s="110"/>
      <c r="I47" s="73"/>
      <c r="J47" s="73"/>
      <c r="K47" s="73"/>
      <c r="L47" s="110"/>
      <c r="M47" s="73"/>
      <c r="N47" s="73"/>
      <c r="O47" s="73"/>
      <c r="P47" s="110"/>
      <c r="Q47" s="73"/>
      <c r="R47" s="73"/>
      <c r="S47" s="73"/>
      <c r="T47" s="73"/>
      <c r="U47" s="110"/>
      <c r="V47" s="110"/>
      <c r="W47" s="110"/>
      <c r="X47" s="73"/>
      <c r="Y47" s="73"/>
      <c r="Z47" s="73"/>
      <c r="AA47" s="73"/>
      <c r="AB47" s="110"/>
      <c r="AE47" s="80"/>
      <c r="AF47" s="80"/>
    </row>
    <row r="48" spans="1:32">
      <c r="A48" s="111" t="s">
        <v>124</v>
      </c>
      <c r="B48" s="111"/>
      <c r="C48" s="73"/>
      <c r="D48" s="73"/>
      <c r="E48" s="73"/>
      <c r="F48" s="73"/>
      <c r="G48" s="73"/>
      <c r="H48" s="110"/>
      <c r="I48" s="73"/>
      <c r="J48" s="73"/>
      <c r="K48" s="73"/>
      <c r="L48" s="110"/>
      <c r="M48" s="73"/>
      <c r="N48" s="73"/>
      <c r="O48" s="73"/>
      <c r="P48" s="110"/>
      <c r="Q48" s="73"/>
      <c r="R48" s="73"/>
      <c r="S48" s="73"/>
      <c r="T48" s="73"/>
      <c r="U48" s="110"/>
      <c r="V48" s="110"/>
      <c r="W48" s="110"/>
      <c r="X48" s="73"/>
      <c r="Y48" s="73"/>
      <c r="Z48" s="73"/>
      <c r="AA48" s="73"/>
      <c r="AB48" s="110"/>
      <c r="AE48" s="80"/>
      <c r="AF48" s="80"/>
    </row>
    <row r="49" spans="1:32">
      <c r="A49" s="111" t="s">
        <v>125</v>
      </c>
      <c r="B49" s="111"/>
      <c r="C49" s="73"/>
      <c r="D49" s="73"/>
      <c r="E49" s="73"/>
      <c r="F49" s="73"/>
      <c r="G49" s="73"/>
      <c r="H49" s="110"/>
      <c r="I49" s="73"/>
      <c r="J49" s="73"/>
      <c r="K49" s="73"/>
      <c r="L49" s="110"/>
      <c r="M49" s="73"/>
      <c r="N49" s="73"/>
      <c r="O49" s="73"/>
      <c r="P49" s="110"/>
      <c r="Q49" s="73"/>
      <c r="R49" s="73"/>
      <c r="S49" s="73"/>
      <c r="T49" s="73"/>
      <c r="U49" s="110"/>
      <c r="V49" s="110"/>
      <c r="W49" s="110"/>
      <c r="X49" s="73"/>
      <c r="Y49" s="73"/>
      <c r="Z49" s="73"/>
      <c r="AA49" s="73"/>
      <c r="AB49" s="110"/>
      <c r="AE49" s="80"/>
      <c r="AF49" s="80"/>
    </row>
    <row r="50" spans="1:32">
      <c r="A50" s="111" t="s">
        <v>126</v>
      </c>
      <c r="B50" s="111"/>
      <c r="C50" s="73"/>
      <c r="D50" s="73"/>
      <c r="E50" s="73"/>
      <c r="F50" s="73"/>
      <c r="G50" s="73"/>
      <c r="H50" s="110"/>
      <c r="I50" s="73"/>
      <c r="J50" s="73"/>
      <c r="K50" s="73"/>
      <c r="L50" s="110"/>
      <c r="M50" s="73"/>
      <c r="N50" s="73"/>
      <c r="O50" s="73"/>
      <c r="P50" s="110"/>
      <c r="Q50" s="73"/>
      <c r="R50" s="73"/>
      <c r="S50" s="73"/>
      <c r="T50" s="73"/>
      <c r="U50" s="110"/>
      <c r="V50" s="110"/>
      <c r="W50" s="110"/>
      <c r="X50" s="73"/>
      <c r="Y50" s="73"/>
      <c r="Z50" s="73"/>
      <c r="AA50" s="73"/>
      <c r="AB50" s="110"/>
      <c r="AE50" s="80"/>
      <c r="AF50" s="80"/>
    </row>
    <row r="51" spans="1:32">
      <c r="A51" s="73"/>
      <c r="B51" s="73"/>
      <c r="C51" s="62"/>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E51" s="80"/>
      <c r="AF51" s="80"/>
    </row>
    <row r="52" spans="1:32">
      <c r="A52" s="443" t="s">
        <v>127</v>
      </c>
      <c r="B52" s="74"/>
      <c r="C52" s="75"/>
      <c r="D52" s="75"/>
      <c r="E52" s="75"/>
      <c r="F52" s="75"/>
      <c r="G52" s="62"/>
      <c r="H52" s="75"/>
      <c r="I52" s="75"/>
      <c r="J52" s="75"/>
      <c r="K52" s="62"/>
      <c r="L52" s="75"/>
      <c r="M52" s="75"/>
      <c r="N52" s="75"/>
      <c r="O52" s="62"/>
      <c r="P52" s="75"/>
      <c r="Q52" s="75"/>
      <c r="R52" s="75"/>
      <c r="S52" s="62"/>
      <c r="T52" s="75"/>
      <c r="U52" s="75"/>
      <c r="V52" s="75"/>
      <c r="W52" s="75"/>
      <c r="X52" s="75"/>
      <c r="Y52" s="75"/>
      <c r="Z52" s="62"/>
      <c r="AA52" s="75"/>
      <c r="AB52" s="75"/>
      <c r="AE52" s="80"/>
      <c r="AF52" s="80"/>
    </row>
    <row r="53" spans="1:32">
      <c r="A53" s="62"/>
      <c r="B53" s="62"/>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E53" s="80"/>
      <c r="AF53" s="80"/>
    </row>
    <row r="54" spans="1:32" ht="15.75" thickBot="1">
      <c r="A54" s="75"/>
      <c r="B54" s="75"/>
      <c r="C54" s="62"/>
      <c r="D54" s="62"/>
      <c r="E54" s="38" t="s">
        <v>12</v>
      </c>
      <c r="F54" s="18"/>
      <c r="G54" s="39" t="s">
        <v>13</v>
      </c>
      <c r="H54" s="18"/>
      <c r="I54" s="38" t="s">
        <v>14</v>
      </c>
      <c r="J54" s="18"/>
      <c r="K54" s="39" t="s">
        <v>15</v>
      </c>
      <c r="L54" s="18"/>
      <c r="M54" s="38" t="s">
        <v>16</v>
      </c>
      <c r="N54" s="18"/>
      <c r="O54" s="39" t="s">
        <v>17</v>
      </c>
      <c r="P54" s="18"/>
      <c r="Q54" s="38" t="s">
        <v>18</v>
      </c>
      <c r="R54" s="18"/>
      <c r="S54" s="39" t="s">
        <v>19</v>
      </c>
      <c r="T54" s="18"/>
      <c r="U54" s="38" t="s">
        <v>20</v>
      </c>
      <c r="V54" s="18"/>
      <c r="W54" s="55"/>
      <c r="X54" s="56" t="s">
        <v>21</v>
      </c>
      <c r="Y54" s="58"/>
      <c r="Z54" s="288" t="s">
        <v>22</v>
      </c>
      <c r="AA54" s="58"/>
      <c r="AB54" s="56" t="s">
        <v>20</v>
      </c>
      <c r="AC54" s="57"/>
      <c r="AE54" s="80"/>
      <c r="AF54" s="80"/>
    </row>
    <row r="55" spans="1:32">
      <c r="A55" s="75"/>
      <c r="B55" s="75"/>
      <c r="C55" s="62"/>
      <c r="D55" s="62"/>
      <c r="E55" s="63"/>
      <c r="F55" s="63"/>
      <c r="G55" s="76"/>
      <c r="H55" s="63"/>
      <c r="I55" s="63"/>
      <c r="J55" s="63"/>
      <c r="K55" s="76"/>
      <c r="L55" s="63"/>
      <c r="M55" s="63"/>
      <c r="N55" s="63"/>
      <c r="O55" s="76"/>
      <c r="P55" s="63"/>
      <c r="Q55" s="63"/>
      <c r="R55" s="63"/>
      <c r="S55" s="76"/>
      <c r="T55" s="63"/>
      <c r="U55" s="63"/>
      <c r="V55" s="63"/>
      <c r="W55" s="96"/>
      <c r="X55" s="63"/>
      <c r="Y55" s="63"/>
      <c r="Z55" s="76"/>
      <c r="AA55" s="63"/>
      <c r="AB55" s="63"/>
      <c r="AC55" s="19"/>
      <c r="AE55" s="80"/>
      <c r="AF55" s="80"/>
    </row>
    <row r="56" spans="1:32">
      <c r="A56" s="121" t="s">
        <v>128</v>
      </c>
      <c r="B56" s="156"/>
      <c r="C56" s="121"/>
      <c r="D56" s="62"/>
      <c r="E56" s="90">
        <v>877</v>
      </c>
      <c r="F56" s="79"/>
      <c r="G56" s="90">
        <v>1830</v>
      </c>
      <c r="H56" s="70"/>
      <c r="I56" s="90">
        <v>770</v>
      </c>
      <c r="J56" s="79"/>
      <c r="K56" s="90">
        <v>2983</v>
      </c>
      <c r="L56" s="79"/>
      <c r="M56" s="90">
        <v>4504</v>
      </c>
      <c r="N56" s="79"/>
      <c r="O56" s="90">
        <v>3041</v>
      </c>
      <c r="P56" s="79"/>
      <c r="Q56" s="90">
        <v>1437</v>
      </c>
      <c r="R56" s="79"/>
      <c r="S56" s="90">
        <v>2521</v>
      </c>
      <c r="T56" s="79"/>
      <c r="U56" s="333">
        <v>-42.998809996033323</v>
      </c>
      <c r="V56" s="79"/>
      <c r="W56" s="98"/>
      <c r="X56" s="90">
        <v>6711</v>
      </c>
      <c r="Y56" s="79"/>
      <c r="Z56" s="334">
        <v>8545</v>
      </c>
      <c r="AA56" s="71"/>
      <c r="AB56" s="333">
        <v>-21.462843768285548</v>
      </c>
      <c r="AC56" s="19"/>
      <c r="AE56" s="80"/>
      <c r="AF56" s="80"/>
    </row>
    <row r="57" spans="1:32" ht="26.25">
      <c r="A57" s="121" t="s">
        <v>129</v>
      </c>
      <c r="B57" s="156"/>
      <c r="C57" s="121"/>
      <c r="D57" s="62"/>
      <c r="E57" s="90">
        <v>4319</v>
      </c>
      <c r="F57" s="79"/>
      <c r="G57" s="90">
        <v>4274</v>
      </c>
      <c r="H57" s="70"/>
      <c r="I57" s="90">
        <v>6600</v>
      </c>
      <c r="J57" s="79"/>
      <c r="K57" s="90">
        <v>5386</v>
      </c>
      <c r="L57" s="79"/>
      <c r="M57" s="90">
        <v>5068</v>
      </c>
      <c r="N57" s="79"/>
      <c r="O57" s="90">
        <v>6646</v>
      </c>
      <c r="P57" s="79"/>
      <c r="Q57" s="90">
        <v>3080</v>
      </c>
      <c r="R57" s="79"/>
      <c r="S57" s="90">
        <v>6477</v>
      </c>
      <c r="T57" s="79"/>
      <c r="U57" s="333">
        <v>-52.447120580515673</v>
      </c>
      <c r="V57" s="79"/>
      <c r="W57" s="98"/>
      <c r="X57" s="90">
        <v>14748</v>
      </c>
      <c r="Y57" s="79"/>
      <c r="Z57" s="334">
        <v>18509</v>
      </c>
      <c r="AA57" s="71"/>
      <c r="AB57" s="333">
        <v>-20.319844400021612</v>
      </c>
      <c r="AC57" s="19"/>
      <c r="AE57" s="80"/>
      <c r="AF57" s="80"/>
    </row>
    <row r="58" spans="1:32" ht="26.25">
      <c r="A58" s="121" t="s">
        <v>130</v>
      </c>
      <c r="B58" s="156"/>
      <c r="C58" s="121"/>
      <c r="D58" s="62"/>
      <c r="E58" s="90">
        <v>6443</v>
      </c>
      <c r="F58" s="79"/>
      <c r="G58" s="90">
        <v>3226</v>
      </c>
      <c r="H58" s="70"/>
      <c r="I58" s="90">
        <v>5982</v>
      </c>
      <c r="J58" s="79"/>
      <c r="K58" s="90">
        <v>4660</v>
      </c>
      <c r="L58" s="79"/>
      <c r="M58" s="90">
        <v>5637</v>
      </c>
      <c r="N58" s="79"/>
      <c r="O58" s="90">
        <v>6928</v>
      </c>
      <c r="P58" s="79"/>
      <c r="Q58" s="90">
        <v>3476</v>
      </c>
      <c r="R58" s="79"/>
      <c r="S58" s="90">
        <v>7777</v>
      </c>
      <c r="T58" s="79"/>
      <c r="U58" s="333">
        <v>-55.304101838755301</v>
      </c>
      <c r="V58" s="79"/>
      <c r="W58" s="98"/>
      <c r="X58" s="90">
        <v>15095</v>
      </c>
      <c r="Y58" s="79"/>
      <c r="Z58" s="90">
        <v>19365</v>
      </c>
      <c r="AA58" s="71"/>
      <c r="AB58" s="333">
        <v>-22.050090369222826</v>
      </c>
      <c r="AC58" s="19"/>
      <c r="AE58" s="80"/>
      <c r="AF58" s="80"/>
    </row>
    <row r="59" spans="1:32" ht="26.25">
      <c r="A59" s="121" t="s">
        <v>131</v>
      </c>
      <c r="B59" s="156"/>
      <c r="C59" s="121"/>
      <c r="D59" s="62"/>
      <c r="E59" s="90">
        <v>2460</v>
      </c>
      <c r="F59" s="79"/>
      <c r="G59" s="90">
        <v>2700</v>
      </c>
      <c r="H59" s="70"/>
      <c r="I59" s="90">
        <v>3691</v>
      </c>
      <c r="J59" s="79"/>
      <c r="K59" s="90">
        <v>2728</v>
      </c>
      <c r="L59" s="79"/>
      <c r="M59" s="90">
        <v>3972</v>
      </c>
      <c r="N59" s="79"/>
      <c r="O59" s="90">
        <v>3462</v>
      </c>
      <c r="P59" s="79"/>
      <c r="Q59" s="90">
        <v>1770</v>
      </c>
      <c r="R59" s="79"/>
      <c r="S59" s="90">
        <v>3587</v>
      </c>
      <c r="T59" s="79"/>
      <c r="U59" s="333">
        <v>-50.655143574017281</v>
      </c>
      <c r="V59" s="79"/>
      <c r="W59" s="98"/>
      <c r="X59" s="90">
        <v>9433</v>
      </c>
      <c r="Y59" s="79"/>
      <c r="Z59" s="90">
        <v>9777</v>
      </c>
      <c r="AA59" s="71"/>
      <c r="AB59" s="333">
        <v>-3.5184616958167125</v>
      </c>
      <c r="AC59" s="19"/>
      <c r="AE59" s="80"/>
      <c r="AF59" s="80"/>
    </row>
    <row r="60" spans="1:32" s="108" customFormat="1">
      <c r="A60" s="93" t="s">
        <v>75</v>
      </c>
      <c r="B60" s="77"/>
      <c r="C60" s="93"/>
      <c r="D60" s="75"/>
      <c r="E60" s="94">
        <v>14099</v>
      </c>
      <c r="F60" s="78"/>
      <c r="G60" s="95">
        <v>12030</v>
      </c>
      <c r="H60" s="66"/>
      <c r="I60" s="94">
        <v>17043</v>
      </c>
      <c r="J60" s="78"/>
      <c r="K60" s="95">
        <v>15757</v>
      </c>
      <c r="L60" s="78"/>
      <c r="M60" s="94">
        <v>19181</v>
      </c>
      <c r="N60" s="78"/>
      <c r="O60" s="95">
        <v>20077</v>
      </c>
      <c r="P60" s="78"/>
      <c r="Q60" s="94">
        <v>9763</v>
      </c>
      <c r="R60" s="78"/>
      <c r="S60" s="94">
        <v>20362</v>
      </c>
      <c r="T60" s="78"/>
      <c r="U60" s="348">
        <v>-52.052843532069502</v>
      </c>
      <c r="V60" s="78"/>
      <c r="W60" s="97"/>
      <c r="X60" s="94">
        <v>45987</v>
      </c>
      <c r="Y60" s="78"/>
      <c r="Z60" s="94">
        <v>56196</v>
      </c>
      <c r="AA60" s="32"/>
      <c r="AB60" s="348">
        <v>-18.166773435831701</v>
      </c>
      <c r="AC60" s="19"/>
      <c r="AE60" s="80"/>
      <c r="AF60" s="80"/>
    </row>
    <row r="61" spans="1:32">
      <c r="A61" s="81"/>
      <c r="B61" s="81"/>
      <c r="C61" s="81"/>
      <c r="D61" s="81"/>
      <c r="E61" s="82"/>
      <c r="F61" s="81"/>
      <c r="G61" s="82"/>
      <c r="H61" s="82"/>
      <c r="I61" s="82"/>
      <c r="J61" s="81"/>
      <c r="K61" s="82"/>
      <c r="L61" s="82"/>
      <c r="M61" s="82"/>
      <c r="N61" s="81"/>
      <c r="O61" s="82"/>
      <c r="P61" s="82"/>
      <c r="Q61" s="82"/>
      <c r="R61" s="81"/>
      <c r="S61" s="82"/>
      <c r="T61" s="81"/>
      <c r="U61" s="82"/>
      <c r="V61" s="82"/>
      <c r="W61" s="126"/>
      <c r="X61" s="99"/>
      <c r="Y61" s="100"/>
      <c r="Z61" s="99"/>
      <c r="AA61" s="100"/>
      <c r="AB61" s="99"/>
      <c r="AC61" s="101"/>
      <c r="AE61" s="80"/>
      <c r="AF61" s="80"/>
    </row>
    <row r="62" spans="1:32">
      <c r="A62" s="84"/>
      <c r="B62" s="84"/>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E62" s="80"/>
      <c r="AF62" s="80"/>
    </row>
    <row r="63" spans="1:32">
      <c r="A63" s="62"/>
      <c r="B63" s="6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E63" s="80"/>
      <c r="AF63" s="80"/>
    </row>
    <row r="64" spans="1:32">
      <c r="A64" s="443" t="s">
        <v>132</v>
      </c>
      <c r="B64" s="74"/>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E64" s="80"/>
      <c r="AF64" s="80"/>
    </row>
    <row r="65" spans="1:32">
      <c r="A65" s="62"/>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E65" s="80"/>
      <c r="AF65" s="80"/>
    </row>
    <row r="66" spans="1:32" ht="15.75" thickBot="1">
      <c r="A66" s="75"/>
      <c r="B66" s="75"/>
      <c r="C66" s="62"/>
      <c r="D66" s="62"/>
      <c r="E66" s="38" t="s">
        <v>12</v>
      </c>
      <c r="F66" s="18"/>
      <c r="G66" s="39" t="s">
        <v>13</v>
      </c>
      <c r="H66" s="63"/>
      <c r="I66" s="38" t="s">
        <v>14</v>
      </c>
      <c r="J66" s="18"/>
      <c r="K66" s="39" t="s">
        <v>15</v>
      </c>
      <c r="L66" s="63"/>
      <c r="M66" s="38" t="s">
        <v>16</v>
      </c>
      <c r="N66" s="18"/>
      <c r="O66" s="39" t="s">
        <v>17</v>
      </c>
      <c r="P66" s="63"/>
      <c r="Q66" s="38" t="s">
        <v>18</v>
      </c>
      <c r="R66" s="18"/>
      <c r="S66" s="39" t="s">
        <v>19</v>
      </c>
      <c r="T66" s="18"/>
      <c r="U66" s="38" t="s">
        <v>20</v>
      </c>
      <c r="V66" s="63"/>
      <c r="W66" s="55"/>
      <c r="X66" s="56" t="s">
        <v>21</v>
      </c>
      <c r="Y66" s="58"/>
      <c r="Z66" s="288" t="s">
        <v>22</v>
      </c>
      <c r="AA66" s="58"/>
      <c r="AB66" s="56" t="s">
        <v>20</v>
      </c>
      <c r="AC66" s="57"/>
      <c r="AE66" s="80"/>
      <c r="AF66" s="80"/>
    </row>
    <row r="67" spans="1:32">
      <c r="A67" s="75"/>
      <c r="B67" s="75"/>
      <c r="C67" s="62"/>
      <c r="D67" s="62"/>
      <c r="E67" s="63"/>
      <c r="F67" s="63"/>
      <c r="G67" s="76"/>
      <c r="H67" s="63"/>
      <c r="I67" s="63"/>
      <c r="J67" s="63"/>
      <c r="K67" s="76"/>
      <c r="L67" s="63"/>
      <c r="M67" s="63"/>
      <c r="N67" s="63"/>
      <c r="O67" s="76"/>
      <c r="P67" s="63"/>
      <c r="Q67" s="63"/>
      <c r="R67" s="63"/>
      <c r="S67" s="76"/>
      <c r="T67" s="63"/>
      <c r="U67" s="63"/>
      <c r="V67" s="63"/>
      <c r="W67" s="96"/>
      <c r="X67" s="63"/>
      <c r="Y67" s="63"/>
      <c r="Z67" s="76"/>
      <c r="AA67" s="63"/>
      <c r="AB67" s="63"/>
      <c r="AC67" s="19"/>
      <c r="AE67" s="80"/>
      <c r="AF67" s="80"/>
    </row>
    <row r="68" spans="1:32">
      <c r="A68" s="121" t="s">
        <v>133</v>
      </c>
      <c r="B68" s="156"/>
      <c r="C68" s="121"/>
      <c r="D68" s="62"/>
      <c r="E68" s="90">
        <v>363040</v>
      </c>
      <c r="F68" s="79"/>
      <c r="G68" s="90">
        <v>332976</v>
      </c>
      <c r="H68" s="70"/>
      <c r="I68" s="90">
        <v>423039</v>
      </c>
      <c r="J68" s="79"/>
      <c r="K68" s="90">
        <v>403915</v>
      </c>
      <c r="L68" s="79"/>
      <c r="M68" s="90">
        <v>436803</v>
      </c>
      <c r="N68" s="79"/>
      <c r="O68" s="90">
        <v>414260</v>
      </c>
      <c r="P68" s="79"/>
      <c r="Q68" s="90">
        <v>340463</v>
      </c>
      <c r="R68" s="79"/>
      <c r="S68" s="90">
        <v>388233</v>
      </c>
      <c r="T68" s="79"/>
      <c r="U68" s="333">
        <v>-12.304466647605947</v>
      </c>
      <c r="V68" s="79"/>
      <c r="W68" s="98"/>
      <c r="X68" s="90">
        <v>1200305</v>
      </c>
      <c r="Y68" s="79"/>
      <c r="Z68" s="90">
        <v>1206408</v>
      </c>
      <c r="AA68" s="71"/>
      <c r="AB68" s="333">
        <v>-0.50588192385992137</v>
      </c>
      <c r="AC68" s="19"/>
      <c r="AE68" s="80"/>
      <c r="AF68" s="80"/>
    </row>
    <row r="69" spans="1:32">
      <c r="A69" s="121" t="s">
        <v>134</v>
      </c>
      <c r="B69" s="156"/>
      <c r="C69" s="121"/>
      <c r="D69" s="62"/>
      <c r="E69" s="90">
        <v>26914</v>
      </c>
      <c r="F69" s="79"/>
      <c r="G69" s="90">
        <v>20448</v>
      </c>
      <c r="H69" s="70"/>
      <c r="I69" s="90">
        <v>28528</v>
      </c>
      <c r="J69" s="79"/>
      <c r="K69" s="90">
        <v>29086</v>
      </c>
      <c r="L69" s="79"/>
      <c r="M69" s="90">
        <v>32327</v>
      </c>
      <c r="N69" s="79"/>
      <c r="O69" s="90">
        <v>28436</v>
      </c>
      <c r="P69" s="79"/>
      <c r="Q69" s="90">
        <v>27060</v>
      </c>
      <c r="R69" s="79"/>
      <c r="S69" s="90">
        <v>23661</v>
      </c>
      <c r="T69" s="79"/>
      <c r="U69" s="371">
        <v>14.365411436541143</v>
      </c>
      <c r="V69" s="79"/>
      <c r="W69" s="98"/>
      <c r="X69" s="370">
        <v>87915</v>
      </c>
      <c r="Y69" s="79"/>
      <c r="Z69" s="90">
        <v>81183</v>
      </c>
      <c r="AA69" s="71"/>
      <c r="AB69" s="371">
        <v>8.2923764827611706</v>
      </c>
      <c r="AC69" s="19"/>
      <c r="AE69" s="80"/>
      <c r="AF69" s="80"/>
    </row>
    <row r="70" spans="1:32" s="108" customFormat="1">
      <c r="A70" s="93" t="s">
        <v>135</v>
      </c>
      <c r="B70" s="77"/>
      <c r="C70" s="93"/>
      <c r="D70" s="75"/>
      <c r="E70" s="94">
        <v>389954</v>
      </c>
      <c r="F70" s="78"/>
      <c r="G70" s="95">
        <v>353424</v>
      </c>
      <c r="H70" s="66"/>
      <c r="I70" s="94">
        <v>451567</v>
      </c>
      <c r="J70" s="78"/>
      <c r="K70" s="95">
        <v>433001</v>
      </c>
      <c r="L70" s="78"/>
      <c r="M70" s="94">
        <v>469130</v>
      </c>
      <c r="N70" s="78"/>
      <c r="O70" s="95">
        <v>442696</v>
      </c>
      <c r="P70" s="78"/>
      <c r="Q70" s="94">
        <v>367523</v>
      </c>
      <c r="R70" s="78"/>
      <c r="S70" s="94">
        <v>411894</v>
      </c>
      <c r="T70" s="78"/>
      <c r="U70" s="373">
        <v>-10.772431742147251</v>
      </c>
      <c r="V70" s="78"/>
      <c r="W70" s="97"/>
      <c r="X70" s="21">
        <v>1288220</v>
      </c>
      <c r="Y70" s="78"/>
      <c r="Z70" s="94">
        <v>1287591</v>
      </c>
      <c r="AA70" s="32"/>
      <c r="AB70" s="348">
        <v>4.8850916168255293E-2</v>
      </c>
      <c r="AC70" s="19"/>
      <c r="AE70" s="80"/>
      <c r="AF70" s="80"/>
    </row>
    <row r="71" spans="1:32" s="108" customFormat="1">
      <c r="A71" s="77"/>
      <c r="B71" s="77"/>
      <c r="C71" s="77"/>
      <c r="D71" s="75"/>
      <c r="E71" s="32"/>
      <c r="F71" s="78"/>
      <c r="G71" s="71"/>
      <c r="H71" s="66"/>
      <c r="I71" s="32"/>
      <c r="J71" s="78"/>
      <c r="K71" s="71"/>
      <c r="L71" s="78"/>
      <c r="M71" s="32"/>
      <c r="N71" s="78"/>
      <c r="O71" s="71"/>
      <c r="P71" s="78"/>
      <c r="Q71" s="32"/>
      <c r="R71" s="78"/>
      <c r="S71" s="32"/>
      <c r="T71" s="78"/>
      <c r="U71" s="327"/>
      <c r="V71" s="78"/>
      <c r="W71" s="97"/>
      <c r="X71" s="88"/>
      <c r="Y71" s="78"/>
      <c r="Z71" s="32"/>
      <c r="AA71" s="32"/>
      <c r="AB71" s="363"/>
      <c r="AC71" s="19"/>
      <c r="AE71" s="80"/>
      <c r="AF71" s="80"/>
    </row>
    <row r="72" spans="1:32" s="108" customFormat="1">
      <c r="A72" s="93" t="s">
        <v>64</v>
      </c>
      <c r="B72" s="77"/>
      <c r="C72" s="93"/>
      <c r="D72" s="75"/>
      <c r="E72" s="94" t="s">
        <v>58</v>
      </c>
      <c r="F72" s="78"/>
      <c r="G72" s="95">
        <v>201</v>
      </c>
      <c r="H72" s="66"/>
      <c r="I72" s="94" t="s">
        <v>58</v>
      </c>
      <c r="J72" s="78"/>
      <c r="K72" s="95">
        <v>238</v>
      </c>
      <c r="L72" s="78"/>
      <c r="M72" s="94" t="s">
        <v>58</v>
      </c>
      <c r="N72" s="78"/>
      <c r="O72" s="95">
        <v>265</v>
      </c>
      <c r="P72" s="78"/>
      <c r="Q72" s="94" t="s">
        <v>58</v>
      </c>
      <c r="R72" s="78"/>
      <c r="S72" s="94">
        <v>42</v>
      </c>
      <c r="T72" s="78"/>
      <c r="U72" s="373">
        <v>-100</v>
      </c>
      <c r="V72" s="78"/>
      <c r="W72" s="97"/>
      <c r="X72" s="21" t="s">
        <v>58</v>
      </c>
      <c r="Y72" s="78"/>
      <c r="Z72" s="94">
        <v>545</v>
      </c>
      <c r="AA72" s="32"/>
      <c r="AB72" s="348">
        <v>-100</v>
      </c>
      <c r="AC72" s="19"/>
      <c r="AE72" s="80"/>
      <c r="AF72" s="80"/>
    </row>
    <row r="73" spans="1:32" s="108" customFormat="1">
      <c r="A73" s="77"/>
      <c r="B73" s="77"/>
      <c r="C73" s="75"/>
      <c r="D73" s="75"/>
      <c r="E73" s="32"/>
      <c r="F73" s="78"/>
      <c r="G73" s="71"/>
      <c r="H73" s="66"/>
      <c r="I73" s="32"/>
      <c r="J73" s="78"/>
      <c r="K73" s="71"/>
      <c r="L73" s="66"/>
      <c r="M73" s="32"/>
      <c r="N73" s="78"/>
      <c r="O73" s="71"/>
      <c r="P73" s="66"/>
      <c r="Q73" s="32"/>
      <c r="R73" s="78"/>
      <c r="S73" s="32"/>
      <c r="T73" s="78"/>
      <c r="U73" s="327"/>
      <c r="V73" s="66"/>
      <c r="W73" s="165"/>
      <c r="X73" s="88"/>
      <c r="Y73" s="78"/>
      <c r="Z73" s="32"/>
      <c r="AA73" s="113"/>
      <c r="AB73" s="363"/>
      <c r="AC73" s="125"/>
      <c r="AE73" s="80"/>
      <c r="AF73" s="80"/>
    </row>
    <row r="74" spans="1:32" s="108" customFormat="1">
      <c r="A74" s="93" t="s">
        <v>136</v>
      </c>
      <c r="B74" s="77"/>
      <c r="C74" s="93"/>
      <c r="D74" s="75"/>
      <c r="E74" s="94">
        <v>514</v>
      </c>
      <c r="F74" s="78"/>
      <c r="G74" s="95" t="s">
        <v>58</v>
      </c>
      <c r="H74" s="66"/>
      <c r="I74" s="94">
        <v>496</v>
      </c>
      <c r="J74" s="78"/>
      <c r="K74" s="95">
        <v>883</v>
      </c>
      <c r="L74" s="78"/>
      <c r="M74" s="94">
        <v>477</v>
      </c>
      <c r="N74" s="78"/>
      <c r="O74" s="95">
        <v>597</v>
      </c>
      <c r="P74" s="78"/>
      <c r="Q74" s="94">
        <v>430</v>
      </c>
      <c r="R74" s="78"/>
      <c r="S74" s="94">
        <v>587</v>
      </c>
      <c r="T74" s="78"/>
      <c r="U74" s="373">
        <v>-26.746166950596251</v>
      </c>
      <c r="V74" s="78"/>
      <c r="W74" s="97"/>
      <c r="X74" s="21">
        <v>1403</v>
      </c>
      <c r="Y74" s="78"/>
      <c r="Z74" s="94">
        <v>2067</v>
      </c>
      <c r="AA74" s="32"/>
      <c r="AB74" s="348">
        <v>-32.12385099177552</v>
      </c>
      <c r="AC74" s="19"/>
      <c r="AE74" s="80"/>
      <c r="AF74" s="80"/>
    </row>
    <row r="75" spans="1:32" s="108" customFormat="1">
      <c r="A75" s="77"/>
      <c r="B75" s="77"/>
      <c r="C75" s="75"/>
      <c r="D75" s="75"/>
      <c r="E75" s="32"/>
      <c r="F75" s="78"/>
      <c r="G75" s="71"/>
      <c r="H75" s="70"/>
      <c r="I75" s="32"/>
      <c r="J75" s="78"/>
      <c r="K75" s="71"/>
      <c r="L75" s="70"/>
      <c r="M75" s="32"/>
      <c r="N75" s="78"/>
      <c r="O75" s="71"/>
      <c r="P75" s="70"/>
      <c r="Q75" s="32"/>
      <c r="R75" s="78"/>
      <c r="S75" s="32"/>
      <c r="T75" s="78"/>
      <c r="U75" s="327"/>
      <c r="V75" s="70"/>
      <c r="W75" s="166"/>
      <c r="X75" s="88"/>
      <c r="Y75" s="78"/>
      <c r="Z75" s="32"/>
      <c r="AA75" s="113"/>
      <c r="AB75" s="363"/>
      <c r="AC75" s="125"/>
      <c r="AE75" s="80"/>
      <c r="AF75" s="80"/>
    </row>
    <row r="76" spans="1:32" s="108" customFormat="1" ht="26.25">
      <c r="A76" s="93" t="s">
        <v>137</v>
      </c>
      <c r="B76" s="77"/>
      <c r="C76" s="93"/>
      <c r="D76" s="75"/>
      <c r="E76" s="94">
        <v>390468</v>
      </c>
      <c r="F76" s="78"/>
      <c r="G76" s="95">
        <v>353625</v>
      </c>
      <c r="H76" s="66"/>
      <c r="I76" s="94">
        <v>452063</v>
      </c>
      <c r="J76" s="78"/>
      <c r="K76" s="95">
        <v>434122</v>
      </c>
      <c r="L76" s="78"/>
      <c r="M76" s="94">
        <v>469607</v>
      </c>
      <c r="N76" s="78"/>
      <c r="O76" s="95">
        <v>443558</v>
      </c>
      <c r="P76" s="78"/>
      <c r="Q76" s="94">
        <v>367953</v>
      </c>
      <c r="R76" s="78"/>
      <c r="S76" s="94">
        <v>412523</v>
      </c>
      <c r="T76" s="78"/>
      <c r="U76" s="373">
        <v>-10.804246066279941</v>
      </c>
      <c r="V76" s="78"/>
      <c r="W76" s="97"/>
      <c r="X76" s="372">
        <v>1289623</v>
      </c>
      <c r="Y76" s="78"/>
      <c r="Z76" s="94">
        <v>1290203</v>
      </c>
      <c r="AA76" s="32"/>
      <c r="AB76" s="348">
        <v>-4.4954166127345853E-2</v>
      </c>
      <c r="AC76" s="19"/>
      <c r="AE76" s="80"/>
      <c r="AF76" s="80"/>
    </row>
    <row r="77" spans="1:32">
      <c r="W77" s="292"/>
      <c r="X77" s="293"/>
      <c r="Y77" s="293"/>
      <c r="Z77" s="293"/>
      <c r="AA77" s="293"/>
      <c r="AB77" s="293"/>
      <c r="AC77" s="101"/>
      <c r="AE77" s="80"/>
      <c r="AF77" s="80"/>
    </row>
    <row r="78" spans="1:32">
      <c r="A78" s="111" t="s">
        <v>138</v>
      </c>
      <c r="B78" s="111"/>
    </row>
    <row r="79" spans="1:32">
      <c r="E79" s="80"/>
    </row>
    <row r="80" spans="1:32">
      <c r="X80" s="80"/>
    </row>
    <row r="81" spans="24:24">
      <c r="X81" s="80"/>
    </row>
    <row r="83" spans="24:24">
      <c r="X83" s="80"/>
    </row>
  </sheetData>
  <phoneticPr fontId="30" type="noConversion"/>
  <conditionalFormatting sqref="H40 H61 A40:D40 A61:D61 L61 P61">
    <cfRule type="cellIs" dxfId="77" priority="92" operator="notEqual">
      <formula>0</formula>
    </cfRule>
  </conditionalFormatting>
  <conditionalFormatting sqref="G40">
    <cfRule type="cellIs" dxfId="76" priority="65" operator="notEqual">
      <formula>0</formula>
    </cfRule>
  </conditionalFormatting>
  <conditionalFormatting sqref="E40:F40 E61:G61">
    <cfRule type="cellIs" dxfId="75" priority="71" operator="notEqual">
      <formula>0</formula>
    </cfRule>
  </conditionalFormatting>
  <conditionalFormatting sqref="E40:F40">
    <cfRule type="cellIs" dxfId="74" priority="70" operator="notEqual">
      <formula>0</formula>
    </cfRule>
  </conditionalFormatting>
  <conditionalFormatting sqref="E61:G61">
    <cfRule type="cellIs" dxfId="73" priority="69" operator="notEqual">
      <formula>0</formula>
    </cfRule>
  </conditionalFormatting>
  <conditionalFormatting sqref="L40">
    <cfRule type="cellIs" dxfId="72" priority="64" operator="notEqual">
      <formula>0</formula>
    </cfRule>
  </conditionalFormatting>
  <conditionalFormatting sqref="I40:J40 I61:K61">
    <cfRule type="cellIs" dxfId="71" priority="62" operator="notEqual">
      <formula>0</formula>
    </cfRule>
  </conditionalFormatting>
  <conditionalFormatting sqref="I40:J40">
    <cfRule type="cellIs" dxfId="70" priority="61" operator="notEqual">
      <formula>0</formula>
    </cfRule>
  </conditionalFormatting>
  <conditionalFormatting sqref="I61:K61">
    <cfRule type="cellIs" dxfId="69" priority="60" operator="notEqual">
      <formula>0</formula>
    </cfRule>
  </conditionalFormatting>
  <conditionalFormatting sqref="K40">
    <cfRule type="cellIs" dxfId="68" priority="58" operator="notEqual">
      <formula>0</formula>
    </cfRule>
  </conditionalFormatting>
  <conditionalFormatting sqref="W61">
    <cfRule type="cellIs" dxfId="67" priority="55" operator="notEqual">
      <formula>0</formula>
    </cfRule>
  </conditionalFormatting>
  <conditionalFormatting sqref="X61:Z61">
    <cfRule type="cellIs" dxfId="66" priority="52" operator="notEqual">
      <formula>0</formula>
    </cfRule>
  </conditionalFormatting>
  <conditionalFormatting sqref="X40:Y40 X61:Z61">
    <cfRule type="cellIs" dxfId="65" priority="54" operator="notEqual">
      <formula>0</formula>
    </cfRule>
  </conditionalFormatting>
  <conditionalFormatting sqref="X40:Y40 AB40">
    <cfRule type="cellIs" dxfId="64" priority="53" operator="notEqual">
      <formula>0</formula>
    </cfRule>
  </conditionalFormatting>
  <conditionalFormatting sqref="AB61">
    <cfRule type="cellIs" dxfId="63" priority="51" operator="notEqual">
      <formula>0</formula>
    </cfRule>
  </conditionalFormatting>
  <conditionalFormatting sqref="AA40 AA61">
    <cfRule type="cellIs" dxfId="62" priority="50" operator="notEqual">
      <formula>0</formula>
    </cfRule>
  </conditionalFormatting>
  <conditionalFormatting sqref="W40">
    <cfRule type="cellIs" dxfId="61" priority="49" operator="notEqual">
      <formula>0</formula>
    </cfRule>
  </conditionalFormatting>
  <conditionalFormatting sqref="M40 M61">
    <cfRule type="cellIs" dxfId="60" priority="47" operator="notEqual">
      <formula>0</formula>
    </cfRule>
  </conditionalFormatting>
  <conditionalFormatting sqref="M40">
    <cfRule type="cellIs" dxfId="59" priority="46" operator="notEqual">
      <formula>0</formula>
    </cfRule>
  </conditionalFormatting>
  <conditionalFormatting sqref="M61">
    <cfRule type="cellIs" dxfId="58" priority="45" operator="notEqual">
      <formula>0</formula>
    </cfRule>
  </conditionalFormatting>
  <conditionalFormatting sqref="O61">
    <cfRule type="cellIs" dxfId="57" priority="44" operator="notEqual">
      <formula>0</formula>
    </cfRule>
  </conditionalFormatting>
  <conditionalFormatting sqref="O61">
    <cfRule type="cellIs" dxfId="56" priority="43" operator="notEqual">
      <formula>0</formula>
    </cfRule>
  </conditionalFormatting>
  <conditionalFormatting sqref="O40">
    <cfRule type="cellIs" dxfId="55" priority="42" operator="notEqual">
      <formula>0</formula>
    </cfRule>
  </conditionalFormatting>
  <conditionalFormatting sqref="N40 N61">
    <cfRule type="cellIs" dxfId="54" priority="41" operator="notEqual">
      <formula>0</formula>
    </cfRule>
  </conditionalFormatting>
  <conditionalFormatting sqref="N40">
    <cfRule type="cellIs" dxfId="53" priority="40" operator="notEqual">
      <formula>0</formula>
    </cfRule>
  </conditionalFormatting>
  <conditionalFormatting sqref="N61">
    <cfRule type="cellIs" dxfId="52" priority="39" operator="notEqual">
      <formula>0</formula>
    </cfRule>
  </conditionalFormatting>
  <conditionalFormatting sqref="U40">
    <cfRule type="cellIs" dxfId="51" priority="32" operator="notEqual">
      <formula>0</formula>
    </cfRule>
  </conditionalFormatting>
  <conditionalFormatting sqref="U61">
    <cfRule type="cellIs" dxfId="50" priority="30" operator="notEqual">
      <formula>0</formula>
    </cfRule>
  </conditionalFormatting>
  <conditionalFormatting sqref="U61">
    <cfRule type="cellIs" dxfId="49" priority="29" operator="notEqual">
      <formula>0</formula>
    </cfRule>
  </conditionalFormatting>
  <conditionalFormatting sqref="Q40 Q61">
    <cfRule type="cellIs" dxfId="48" priority="25" operator="notEqual">
      <formula>0</formula>
    </cfRule>
  </conditionalFormatting>
  <conditionalFormatting sqref="Q40">
    <cfRule type="cellIs" dxfId="47" priority="24" operator="notEqual">
      <formula>0</formula>
    </cfRule>
  </conditionalFormatting>
  <conditionalFormatting sqref="Q61">
    <cfRule type="cellIs" dxfId="46" priority="23" operator="notEqual">
      <formula>0</formula>
    </cfRule>
  </conditionalFormatting>
  <conditionalFormatting sqref="S61">
    <cfRule type="cellIs" dxfId="45" priority="22" operator="notEqual">
      <formula>0</formula>
    </cfRule>
  </conditionalFormatting>
  <conditionalFormatting sqref="S61">
    <cfRule type="cellIs" dxfId="44" priority="21" operator="notEqual">
      <formula>0</formula>
    </cfRule>
  </conditionalFormatting>
  <conditionalFormatting sqref="P40">
    <cfRule type="cellIs" dxfId="43" priority="13" operator="notEqual">
      <formula>0</formula>
    </cfRule>
  </conditionalFormatting>
  <conditionalFormatting sqref="V61">
    <cfRule type="cellIs" dxfId="42" priority="12" operator="notEqual">
      <formula>0</formula>
    </cfRule>
  </conditionalFormatting>
  <conditionalFormatting sqref="V40">
    <cfRule type="cellIs" dxfId="41" priority="11" operator="notEqual">
      <formula>0</formula>
    </cfRule>
  </conditionalFormatting>
  <conditionalFormatting sqref="R40 R61">
    <cfRule type="cellIs" dxfId="40" priority="10" operator="notEqual">
      <formula>0</formula>
    </cfRule>
  </conditionalFormatting>
  <conditionalFormatting sqref="R40">
    <cfRule type="cellIs" dxfId="39" priority="9" operator="notEqual">
      <formula>0</formula>
    </cfRule>
  </conditionalFormatting>
  <conditionalFormatting sqref="R61">
    <cfRule type="cellIs" dxfId="38" priority="8" operator="notEqual">
      <formula>0</formula>
    </cfRule>
  </conditionalFormatting>
  <conditionalFormatting sqref="T40 T61">
    <cfRule type="cellIs" dxfId="37" priority="7" operator="notEqual">
      <formula>0</formula>
    </cfRule>
  </conditionalFormatting>
  <conditionalFormatting sqref="T40">
    <cfRule type="cellIs" dxfId="36" priority="6" operator="notEqual">
      <formula>0</formula>
    </cfRule>
  </conditionalFormatting>
  <conditionalFormatting sqref="T61">
    <cfRule type="cellIs" dxfId="35" priority="5" operator="notEqual">
      <formula>0</formula>
    </cfRule>
  </conditionalFormatting>
  <conditionalFormatting sqref="S40">
    <cfRule type="cellIs" dxfId="34" priority="4" operator="notEqual">
      <formula>0</formula>
    </cfRule>
  </conditionalFormatting>
  <conditionalFormatting sqref="S40">
    <cfRule type="cellIs" dxfId="33" priority="3" operator="notEqual">
      <formula>0</formula>
    </cfRule>
  </conditionalFormatting>
  <conditionalFormatting sqref="Z40">
    <cfRule type="cellIs" dxfId="32" priority="2" operator="notEqual">
      <formula>0</formula>
    </cfRule>
  </conditionalFormatting>
  <conditionalFormatting sqref="Z40">
    <cfRule type="cellIs" dxfId="31" priority="1" operator="notEqual">
      <formula>0</formula>
    </cfRule>
  </conditionalFormatting>
  <pageMargins left="0.31496062992125984" right="0.11811023622047245" top="0.15748031496062992" bottom="0.15748031496062992" header="0.31496062992125984" footer="0.31496062992125984"/>
  <pageSetup scale="48" orientation="landscape" r:id="rId1"/>
  <customProperties>
    <customPr name="_pios_id" r:id="rId2"/>
    <customPr name="EpmWorksheetKeyString_GUID" r:id="rId3"/>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75"/>
  <sheetViews>
    <sheetView showGridLines="0" zoomScale="75" zoomScaleNormal="75" workbookViewId="0">
      <selection activeCell="I1" sqref="I1"/>
    </sheetView>
  </sheetViews>
  <sheetFormatPr defaultColWidth="11.5703125" defaultRowHeight="15"/>
  <cols>
    <col min="1" max="1" width="32.85546875" customWidth="1"/>
    <col min="2" max="2" width="1.5703125" customWidth="1"/>
    <col min="3" max="3" width="15.5703125" customWidth="1"/>
    <col min="4" max="4" width="1.5703125" customWidth="1"/>
    <col min="5" max="5" width="15.5703125" customWidth="1"/>
    <col min="6" max="6" width="5.5703125" customWidth="1"/>
    <col min="7" max="7" width="15.5703125" customWidth="1"/>
    <col min="8" max="8" width="1.5703125" customWidth="1"/>
    <col min="9" max="9" width="15.5703125" customWidth="1"/>
    <col min="10" max="10" width="5.5703125" style="75" customWidth="1"/>
    <col min="11" max="11" width="15.5703125" customWidth="1"/>
    <col min="12" max="12" width="1.5703125" customWidth="1"/>
    <col min="13" max="13" width="15.5703125" customWidth="1"/>
    <col min="14" max="14" width="5.5703125" style="75" customWidth="1"/>
    <col min="15" max="15" width="11.5703125" customWidth="1"/>
    <col min="16" max="16" width="1.5703125" customWidth="1"/>
    <col min="17" max="17" width="11.5703125" customWidth="1"/>
    <col min="18" max="18" width="1.5703125" customWidth="1"/>
    <col min="19" max="19" width="11.5703125" customWidth="1"/>
    <col min="20" max="20" width="5.5703125" style="75" customWidth="1"/>
    <col min="21" max="21" width="1.5703125" style="75" customWidth="1"/>
    <col min="22" max="22" width="15.5703125" customWidth="1"/>
    <col min="23" max="23" width="1.5703125" customWidth="1"/>
    <col min="24" max="24" width="15.5703125" customWidth="1"/>
    <col min="25" max="25" width="1.5703125" customWidth="1"/>
    <col min="26" max="26" width="12.5703125" customWidth="1"/>
    <col min="27" max="27" width="1.5703125" customWidth="1"/>
  </cols>
  <sheetData>
    <row r="1" spans="1:33">
      <c r="A1" s="443" t="s">
        <v>139</v>
      </c>
      <c r="B1" s="75"/>
      <c r="C1" s="75"/>
      <c r="D1" s="75"/>
      <c r="E1" s="62"/>
      <c r="G1" s="75"/>
      <c r="H1" s="75"/>
      <c r="I1" s="75"/>
      <c r="K1" s="75"/>
      <c r="L1" s="75"/>
      <c r="M1" s="75"/>
      <c r="O1" s="75"/>
      <c r="P1" s="75"/>
      <c r="Q1" s="75"/>
      <c r="R1" s="75"/>
      <c r="S1" s="75"/>
      <c r="V1" s="75"/>
      <c r="W1" s="75"/>
      <c r="X1" s="62"/>
      <c r="Y1" s="75"/>
      <c r="Z1" s="75"/>
      <c r="AA1" s="75"/>
    </row>
    <row r="2" spans="1:33">
      <c r="A2" s="135"/>
      <c r="B2" s="75"/>
      <c r="C2" s="75"/>
      <c r="D2" s="75"/>
      <c r="E2" s="62"/>
      <c r="G2" s="75"/>
      <c r="H2" s="75"/>
      <c r="I2" s="75"/>
      <c r="K2" s="75"/>
      <c r="L2" s="75"/>
      <c r="M2" s="75"/>
      <c r="O2" s="75"/>
      <c r="P2" s="75"/>
      <c r="Q2" s="75"/>
      <c r="R2" s="75"/>
      <c r="S2" s="75"/>
      <c r="V2" s="75"/>
      <c r="W2" s="75"/>
      <c r="X2" s="62"/>
      <c r="Y2" s="75"/>
      <c r="Z2" s="75"/>
      <c r="AA2" s="75"/>
    </row>
    <row r="3" spans="1:33" ht="15.75" thickBot="1">
      <c r="A3" s="75"/>
      <c r="B3" s="18"/>
      <c r="C3" s="38" t="s">
        <v>12</v>
      </c>
      <c r="D3" s="18"/>
      <c r="E3" s="39" t="s">
        <v>13</v>
      </c>
      <c r="F3" s="18"/>
      <c r="G3" s="38" t="s">
        <v>14</v>
      </c>
      <c r="H3" s="18"/>
      <c r="I3" s="39" t="s">
        <v>15</v>
      </c>
      <c r="J3" s="18"/>
      <c r="K3" s="38" t="s">
        <v>16</v>
      </c>
      <c r="L3" s="18"/>
      <c r="M3" s="39" t="s">
        <v>17</v>
      </c>
      <c r="N3" s="18"/>
      <c r="O3" s="38" t="s">
        <v>18</v>
      </c>
      <c r="P3" s="18"/>
      <c r="Q3" s="39" t="s">
        <v>19</v>
      </c>
      <c r="R3" s="18"/>
      <c r="S3" s="38" t="s">
        <v>20</v>
      </c>
      <c r="T3" s="18"/>
      <c r="U3" s="55"/>
      <c r="V3" s="56" t="s">
        <v>21</v>
      </c>
      <c r="W3" s="58"/>
      <c r="X3" s="288" t="s">
        <v>22</v>
      </c>
      <c r="Y3" s="58"/>
      <c r="Z3" s="56" t="s">
        <v>20</v>
      </c>
      <c r="AA3" s="148"/>
    </row>
    <row r="4" spans="1:33">
      <c r="A4" s="75"/>
      <c r="B4" s="63"/>
      <c r="C4" s="63"/>
      <c r="D4" s="63"/>
      <c r="E4" s="76"/>
      <c r="G4" s="63"/>
      <c r="H4" s="63"/>
      <c r="I4" s="76"/>
      <c r="K4" s="63"/>
      <c r="L4" s="63"/>
      <c r="M4" s="76"/>
      <c r="O4" s="63"/>
      <c r="P4" s="63"/>
      <c r="Q4" s="76"/>
      <c r="R4" s="63"/>
      <c r="S4" s="76"/>
      <c r="U4" s="139"/>
      <c r="V4" s="63"/>
      <c r="W4" s="63"/>
      <c r="X4" s="76"/>
      <c r="Y4" s="63"/>
      <c r="Z4" s="63"/>
      <c r="AA4" s="140"/>
    </row>
    <row r="5" spans="1:33">
      <c r="A5" s="129" t="s">
        <v>140</v>
      </c>
      <c r="B5" s="78"/>
      <c r="C5" s="21">
        <v>176761</v>
      </c>
      <c r="D5" s="78"/>
      <c r="E5" s="88">
        <v>125373</v>
      </c>
      <c r="F5" s="66"/>
      <c r="G5" s="21">
        <v>182982</v>
      </c>
      <c r="H5" s="78"/>
      <c r="I5" s="88">
        <v>155313</v>
      </c>
      <c r="J5" s="78"/>
      <c r="K5" s="21">
        <v>201473</v>
      </c>
      <c r="L5" s="78"/>
      <c r="M5" s="88">
        <v>155356</v>
      </c>
      <c r="N5" s="78"/>
      <c r="O5" s="21">
        <v>179548</v>
      </c>
      <c r="P5" s="78"/>
      <c r="Q5" s="21">
        <v>144267</v>
      </c>
      <c r="R5" s="78"/>
      <c r="S5" s="374">
        <v>24.4553501493758</v>
      </c>
      <c r="T5" s="78"/>
      <c r="U5" s="97"/>
      <c r="V5" s="21">
        <v>564003</v>
      </c>
      <c r="W5" s="78"/>
      <c r="X5" s="21">
        <f>SUM(I5,M5,Q5)</f>
        <v>454936</v>
      </c>
      <c r="Y5" s="32"/>
      <c r="Z5" s="374">
        <v>23.9741414176939</v>
      </c>
      <c r="AA5" s="19"/>
      <c r="AC5" s="80"/>
      <c r="AD5" s="80"/>
      <c r="AE5" s="80"/>
      <c r="AF5" s="80"/>
      <c r="AG5" s="80"/>
    </row>
    <row r="6" spans="1:33">
      <c r="A6" s="130" t="s">
        <v>141</v>
      </c>
      <c r="B6" s="79"/>
      <c r="C6" s="89">
        <v>60565</v>
      </c>
      <c r="D6" s="79"/>
      <c r="E6" s="89">
        <v>38051</v>
      </c>
      <c r="F6" s="70"/>
      <c r="G6" s="89">
        <v>61331</v>
      </c>
      <c r="H6" s="79"/>
      <c r="I6" s="89">
        <v>54213</v>
      </c>
      <c r="J6" s="79"/>
      <c r="K6" s="89">
        <v>65406</v>
      </c>
      <c r="L6" s="79"/>
      <c r="M6" s="89">
        <v>51845</v>
      </c>
      <c r="N6" s="79"/>
      <c r="O6" s="89">
        <v>59520</v>
      </c>
      <c r="P6" s="79"/>
      <c r="Q6" s="89">
        <v>49903</v>
      </c>
      <c r="R6" s="79"/>
      <c r="S6" s="301">
        <v>19.271386489790199</v>
      </c>
      <c r="T6" s="79"/>
      <c r="U6" s="98"/>
      <c r="V6" s="89">
        <v>186257</v>
      </c>
      <c r="W6" s="79"/>
      <c r="X6" s="89">
        <f t="shared" ref="X6:X10" si="0">SUM(I6,M6,Q6)</f>
        <v>155961</v>
      </c>
      <c r="Y6" s="71"/>
      <c r="Z6" s="301">
        <v>19.425369162803499</v>
      </c>
      <c r="AA6" s="19"/>
      <c r="AC6" s="80"/>
      <c r="AD6" s="80"/>
      <c r="AE6" s="80"/>
      <c r="AF6" s="80"/>
      <c r="AG6" s="80"/>
    </row>
    <row r="7" spans="1:33">
      <c r="A7" s="129" t="s">
        <v>142</v>
      </c>
      <c r="B7" s="78"/>
      <c r="C7" s="21">
        <v>147448</v>
      </c>
      <c r="D7" s="78"/>
      <c r="E7" s="88">
        <v>137793</v>
      </c>
      <c r="F7" s="66"/>
      <c r="G7" s="21">
        <v>137315</v>
      </c>
      <c r="H7" s="78"/>
      <c r="I7" s="88">
        <v>162735</v>
      </c>
      <c r="J7" s="78"/>
      <c r="K7" s="21">
        <v>191152</v>
      </c>
      <c r="L7" s="78"/>
      <c r="M7" s="88">
        <v>159020</v>
      </c>
      <c r="N7" s="78"/>
      <c r="O7" s="21">
        <v>195950</v>
      </c>
      <c r="P7" s="78"/>
      <c r="Q7" s="21">
        <v>178018</v>
      </c>
      <c r="R7" s="78"/>
      <c r="S7" s="374">
        <v>10.0731386713703</v>
      </c>
      <c r="T7" s="78"/>
      <c r="U7" s="97"/>
      <c r="V7" s="21">
        <v>524417</v>
      </c>
      <c r="W7" s="78"/>
      <c r="X7" s="21">
        <f t="shared" si="0"/>
        <v>499773</v>
      </c>
      <c r="Y7" s="32"/>
      <c r="Z7" s="374">
        <v>4.9310386915659699</v>
      </c>
      <c r="AA7" s="19"/>
      <c r="AC7" s="80"/>
      <c r="AD7" s="80"/>
      <c r="AE7" s="80"/>
      <c r="AF7" s="80"/>
      <c r="AG7" s="80"/>
    </row>
    <row r="8" spans="1:33">
      <c r="A8" s="129" t="s">
        <v>143</v>
      </c>
      <c r="B8" s="78"/>
      <c r="C8" s="21">
        <v>55534</v>
      </c>
      <c r="D8" s="78"/>
      <c r="E8" s="88">
        <v>33557</v>
      </c>
      <c r="F8" s="66"/>
      <c r="G8" s="21">
        <v>54668</v>
      </c>
      <c r="H8" s="78"/>
      <c r="I8" s="88">
        <v>37019</v>
      </c>
      <c r="J8" s="78"/>
      <c r="K8" s="21">
        <v>57245</v>
      </c>
      <c r="L8" s="78"/>
      <c r="M8" s="88">
        <v>50016</v>
      </c>
      <c r="N8" s="78"/>
      <c r="O8" s="21">
        <v>61062</v>
      </c>
      <c r="P8" s="78"/>
      <c r="Q8" s="21">
        <v>51000</v>
      </c>
      <c r="R8" s="78"/>
      <c r="S8" s="374">
        <v>19.729411764705901</v>
      </c>
      <c r="T8" s="78"/>
      <c r="U8" s="97"/>
      <c r="V8" s="21">
        <v>172975</v>
      </c>
      <c r="W8" s="78"/>
      <c r="X8" s="21">
        <f t="shared" si="0"/>
        <v>138035</v>
      </c>
      <c r="Y8" s="32"/>
      <c r="Z8" s="374">
        <v>25.31242076285</v>
      </c>
      <c r="AA8" s="19"/>
      <c r="AC8" s="80"/>
      <c r="AD8" s="80"/>
      <c r="AE8" s="80"/>
      <c r="AF8" s="80"/>
      <c r="AG8" s="80"/>
    </row>
    <row r="9" spans="1:33" ht="14.65" customHeight="1">
      <c r="A9" s="138" t="s">
        <v>144</v>
      </c>
      <c r="B9" s="106"/>
      <c r="C9" s="31">
        <v>46620</v>
      </c>
      <c r="D9" s="106"/>
      <c r="E9" s="71">
        <v>37668</v>
      </c>
      <c r="G9" s="31">
        <v>46859</v>
      </c>
      <c r="H9" s="106"/>
      <c r="I9" s="71">
        <v>35759</v>
      </c>
      <c r="K9" s="31">
        <v>47854</v>
      </c>
      <c r="L9" s="106"/>
      <c r="M9" s="71">
        <v>42369</v>
      </c>
      <c r="O9" s="31">
        <v>48725</v>
      </c>
      <c r="P9" s="106"/>
      <c r="Q9" s="31">
        <v>41403</v>
      </c>
      <c r="R9" s="106"/>
      <c r="S9" s="258">
        <f>(O9-Q9)/Q9*100</f>
        <v>17.684708837523853</v>
      </c>
      <c r="U9" s="139"/>
      <c r="V9" s="71">
        <v>143438</v>
      </c>
      <c r="W9" s="79"/>
      <c r="X9" s="31">
        <f t="shared" si="0"/>
        <v>119531</v>
      </c>
      <c r="Y9" s="106"/>
      <c r="Z9" s="258">
        <f>(V9-X9)/X9*100</f>
        <v>20.000669282445557</v>
      </c>
      <c r="AA9" s="141"/>
      <c r="AC9" s="80"/>
      <c r="AD9" s="80"/>
      <c r="AE9" s="80"/>
      <c r="AF9" s="80"/>
      <c r="AG9" s="80"/>
    </row>
    <row r="10" spans="1:33">
      <c r="A10" s="133" t="s">
        <v>145</v>
      </c>
      <c r="B10" s="78"/>
      <c r="C10" s="94">
        <v>426363</v>
      </c>
      <c r="D10" s="78"/>
      <c r="E10" s="95">
        <v>334391</v>
      </c>
      <c r="F10" s="66"/>
      <c r="G10" s="94">
        <v>421824</v>
      </c>
      <c r="H10" s="78"/>
      <c r="I10" s="95">
        <v>390826</v>
      </c>
      <c r="J10" s="78"/>
      <c r="K10" s="94">
        <v>497724</v>
      </c>
      <c r="L10" s="78"/>
      <c r="M10" s="95">
        <v>406761</v>
      </c>
      <c r="N10" s="78"/>
      <c r="O10" s="94">
        <v>485285</v>
      </c>
      <c r="P10" s="78"/>
      <c r="Q10" s="94">
        <v>414688</v>
      </c>
      <c r="R10" s="78"/>
      <c r="S10" s="375">
        <v>17.0241241608149</v>
      </c>
      <c r="T10" s="78"/>
      <c r="U10" s="97"/>
      <c r="V10" s="94">
        <v>1404833</v>
      </c>
      <c r="W10" s="78"/>
      <c r="X10" s="94">
        <f t="shared" si="0"/>
        <v>1212275</v>
      </c>
      <c r="Y10" s="32"/>
      <c r="Z10" s="375">
        <v>15.884019714998701</v>
      </c>
      <c r="AA10" s="19"/>
      <c r="AC10" s="80"/>
      <c r="AD10" s="80"/>
      <c r="AE10" s="80"/>
      <c r="AF10" s="80"/>
      <c r="AG10" s="80"/>
    </row>
    <row r="11" spans="1:33" ht="14.65" customHeight="1">
      <c r="A11" s="136"/>
      <c r="B11" s="113"/>
      <c r="C11" s="30"/>
      <c r="D11" s="113"/>
      <c r="E11" s="31"/>
      <c r="G11" s="30"/>
      <c r="H11" s="113"/>
      <c r="I11" s="31"/>
      <c r="K11" s="30"/>
      <c r="L11" s="113"/>
      <c r="M11" s="31"/>
      <c r="O11" s="30"/>
      <c r="P11" s="113"/>
      <c r="Q11" s="31"/>
      <c r="R11" s="113"/>
      <c r="S11" s="31"/>
      <c r="U11" s="142"/>
      <c r="V11" s="21"/>
      <c r="W11" s="143"/>
      <c r="X11" s="88"/>
      <c r="Y11" s="144"/>
      <c r="Z11" s="145"/>
      <c r="AA11" s="146"/>
      <c r="AC11" s="80"/>
      <c r="AD11" s="80"/>
      <c r="AE11" s="80"/>
      <c r="AF11" s="80"/>
      <c r="AG11" s="80"/>
    </row>
    <row r="12" spans="1:33" ht="14.65" customHeight="1">
      <c r="A12" s="71"/>
      <c r="B12" s="30"/>
      <c r="C12" s="30"/>
      <c r="D12" s="30"/>
      <c r="E12" s="30"/>
      <c r="F12" s="30"/>
      <c r="G12" s="30"/>
      <c r="H12" s="30"/>
      <c r="I12" s="30"/>
      <c r="J12" s="30"/>
      <c r="K12" s="30"/>
      <c r="L12" s="30"/>
      <c r="M12" s="30"/>
      <c r="N12" s="30"/>
      <c r="O12" s="30"/>
      <c r="P12" s="30"/>
      <c r="Q12" s="30"/>
      <c r="R12" s="30"/>
      <c r="S12" s="30"/>
      <c r="T12" s="30"/>
      <c r="U12" s="30"/>
      <c r="V12" s="30"/>
      <c r="W12" s="30"/>
      <c r="X12" s="30"/>
      <c r="Y12" s="113"/>
      <c r="Z12" s="134"/>
      <c r="AA12" s="134"/>
      <c r="AC12" s="80"/>
      <c r="AD12" s="80"/>
      <c r="AE12" s="80"/>
      <c r="AF12" s="80"/>
      <c r="AG12" s="80"/>
    </row>
    <row r="13" spans="1:33" ht="14.65" customHeight="1">
      <c r="A13" s="135"/>
      <c r="B13" s="75"/>
      <c r="C13" s="75"/>
      <c r="D13" s="75"/>
      <c r="E13" s="62"/>
      <c r="G13" s="75"/>
      <c r="H13" s="75"/>
      <c r="I13" s="62"/>
      <c r="K13" s="75"/>
      <c r="L13" s="75"/>
      <c r="M13" s="62"/>
      <c r="O13" s="75"/>
      <c r="P13" s="75"/>
      <c r="Q13" s="62"/>
      <c r="R13" s="75"/>
      <c r="S13" s="62"/>
      <c r="V13" s="75"/>
      <c r="W13" s="75"/>
      <c r="X13" s="62"/>
      <c r="Y13" s="75"/>
      <c r="Z13" s="75"/>
      <c r="AA13" s="75"/>
      <c r="AC13" s="80"/>
      <c r="AD13" s="80"/>
      <c r="AE13" s="80"/>
      <c r="AF13" s="80"/>
      <c r="AG13" s="80"/>
    </row>
    <row r="14" spans="1:33" ht="14.65" customHeight="1">
      <c r="A14" s="443" t="s">
        <v>146</v>
      </c>
      <c r="B14" s="62"/>
      <c r="C14" s="62"/>
      <c r="D14" s="62"/>
      <c r="E14" s="62"/>
      <c r="G14" s="62"/>
      <c r="H14" s="62"/>
      <c r="I14" s="62"/>
      <c r="K14" s="62"/>
      <c r="L14" s="62"/>
      <c r="M14" s="62"/>
      <c r="O14" s="62"/>
      <c r="P14" s="62"/>
      <c r="Q14" s="62"/>
      <c r="R14" s="62"/>
      <c r="S14" s="62"/>
      <c r="V14" s="62"/>
      <c r="W14" s="62"/>
      <c r="X14" s="62"/>
      <c r="Y14" s="62"/>
      <c r="Z14" s="62"/>
      <c r="AA14" s="62"/>
      <c r="AC14" s="80"/>
      <c r="AD14" s="80"/>
      <c r="AE14" s="80"/>
      <c r="AF14" s="80"/>
      <c r="AG14" s="80"/>
    </row>
    <row r="15" spans="1:33">
      <c r="A15" s="135"/>
      <c r="B15" s="62"/>
      <c r="C15" s="62"/>
      <c r="D15" s="62"/>
      <c r="E15" s="62"/>
      <c r="G15" s="62"/>
      <c r="H15" s="62"/>
      <c r="I15" s="62"/>
      <c r="K15" s="62"/>
      <c r="L15" s="62"/>
      <c r="M15" s="62"/>
      <c r="O15" s="62"/>
      <c r="P15" s="62"/>
      <c r="Q15" s="62"/>
      <c r="R15" s="62"/>
      <c r="S15" s="62"/>
      <c r="V15" s="62"/>
      <c r="W15" s="62"/>
      <c r="X15" s="62"/>
      <c r="Y15" s="62"/>
      <c r="Z15" s="62"/>
      <c r="AA15" s="62"/>
      <c r="AC15" s="80"/>
      <c r="AD15" s="80"/>
      <c r="AE15" s="80"/>
      <c r="AF15" s="80"/>
      <c r="AG15" s="80"/>
    </row>
    <row r="16" spans="1:33" ht="14.65" customHeight="1" thickBot="1">
      <c r="A16" s="75"/>
      <c r="B16" s="18"/>
      <c r="C16" s="38" t="s">
        <v>12</v>
      </c>
      <c r="D16" s="18"/>
      <c r="E16" s="39" t="s">
        <v>13</v>
      </c>
      <c r="F16" s="18"/>
      <c r="G16" s="38" t="s">
        <v>14</v>
      </c>
      <c r="H16" s="18"/>
      <c r="I16" s="39" t="s">
        <v>15</v>
      </c>
      <c r="K16" s="38" t="s">
        <v>16</v>
      </c>
      <c r="L16" s="18"/>
      <c r="M16" s="39" t="s">
        <v>17</v>
      </c>
      <c r="O16" s="38" t="s">
        <v>18</v>
      </c>
      <c r="P16" s="18"/>
      <c r="Q16" s="39" t="s">
        <v>19</v>
      </c>
      <c r="R16" s="18"/>
      <c r="S16" s="38" t="s">
        <v>20</v>
      </c>
      <c r="U16" s="152"/>
      <c r="V16" s="56" t="s">
        <v>21</v>
      </c>
      <c r="W16" s="58"/>
      <c r="X16" s="288" t="s">
        <v>22</v>
      </c>
      <c r="Y16" s="153"/>
      <c r="Z16" s="153" t="s">
        <v>20</v>
      </c>
      <c r="AA16" s="154"/>
      <c r="AC16" s="80"/>
      <c r="AD16" s="80"/>
      <c r="AE16" s="80"/>
      <c r="AF16" s="80"/>
      <c r="AG16" s="80"/>
    </row>
    <row r="17" spans="1:33" ht="14.65" customHeight="1">
      <c r="A17" s="75"/>
      <c r="B17" s="63"/>
      <c r="C17" s="63"/>
      <c r="D17" s="63"/>
      <c r="E17" s="76"/>
      <c r="G17" s="63"/>
      <c r="H17" s="63"/>
      <c r="I17" s="76"/>
      <c r="K17" s="63"/>
      <c r="L17" s="63"/>
      <c r="M17" s="76"/>
      <c r="O17" s="63"/>
      <c r="P17" s="63"/>
      <c r="Q17" s="76"/>
      <c r="R17" s="63"/>
      <c r="S17" s="76"/>
      <c r="U17" s="139"/>
      <c r="V17" s="63"/>
      <c r="W17" s="63"/>
      <c r="X17" s="76"/>
      <c r="Y17" s="63"/>
      <c r="Z17" s="63"/>
      <c r="AA17" s="140"/>
      <c r="AC17" s="80"/>
      <c r="AD17" s="80"/>
      <c r="AE17" s="80"/>
      <c r="AF17" s="80"/>
      <c r="AG17" s="80"/>
    </row>
    <row r="18" spans="1:33">
      <c r="A18" s="129" t="s">
        <v>140</v>
      </c>
      <c r="B18" s="78"/>
      <c r="C18" s="21">
        <v>175158</v>
      </c>
      <c r="D18" s="78"/>
      <c r="E18" s="88">
        <v>124838</v>
      </c>
      <c r="F18" s="66"/>
      <c r="G18" s="21">
        <v>181001</v>
      </c>
      <c r="H18" s="78"/>
      <c r="I18" s="88">
        <v>153408</v>
      </c>
      <c r="J18" s="78"/>
      <c r="K18" s="21">
        <v>199475</v>
      </c>
      <c r="L18" s="78"/>
      <c r="M18" s="88">
        <v>153198</v>
      </c>
      <c r="N18" s="78"/>
      <c r="O18" s="21">
        <v>178156</v>
      </c>
      <c r="P18" s="78"/>
      <c r="Q18" s="21">
        <v>142734</v>
      </c>
      <c r="R18" s="78"/>
      <c r="S18" s="374">
        <f t="shared" ref="S18:S24" si="1">(O18-Q18)/Q18*100</f>
        <v>24.816792074768451</v>
      </c>
      <c r="T18" s="78"/>
      <c r="U18" s="97"/>
      <c r="V18" s="21">
        <v>558632</v>
      </c>
      <c r="W18" s="78"/>
      <c r="X18" s="21">
        <f>SUM(I18,M18,Q18)</f>
        <v>449340</v>
      </c>
      <c r="Y18" s="32"/>
      <c r="Z18" s="373">
        <f t="shared" ref="Z18:Z33" si="2">(V18-X18)/X18*100</f>
        <v>24.322784528419461</v>
      </c>
      <c r="AA18" s="19"/>
      <c r="AC18" s="80"/>
      <c r="AD18" s="80"/>
      <c r="AE18" s="80"/>
      <c r="AF18" s="80"/>
      <c r="AG18" s="80"/>
    </row>
    <row r="19" spans="1:33">
      <c r="A19" s="147" t="s">
        <v>42</v>
      </c>
      <c r="B19" s="79"/>
      <c r="C19" s="90">
        <v>60135</v>
      </c>
      <c r="D19" s="79"/>
      <c r="E19" s="90">
        <v>37907</v>
      </c>
      <c r="F19" s="70"/>
      <c r="G19" s="90">
        <v>60811</v>
      </c>
      <c r="H19" s="79"/>
      <c r="I19" s="90">
        <v>53754</v>
      </c>
      <c r="J19" s="79"/>
      <c r="K19" s="90">
        <v>64879</v>
      </c>
      <c r="L19" s="79"/>
      <c r="M19" s="90">
        <v>51282</v>
      </c>
      <c r="N19" s="79"/>
      <c r="O19" s="90">
        <v>59161</v>
      </c>
      <c r="P19" s="79"/>
      <c r="Q19" s="90">
        <v>49507</v>
      </c>
      <c r="R19" s="79"/>
      <c r="S19" s="455">
        <f t="shared" si="1"/>
        <v>19.500272688710687</v>
      </c>
      <c r="T19" s="79"/>
      <c r="U19" s="98"/>
      <c r="V19" s="90">
        <v>184851</v>
      </c>
      <c r="W19" s="79"/>
      <c r="X19" s="90">
        <f t="shared" ref="X19:X33" si="3">SUM(I19,M19,Q19)</f>
        <v>154543</v>
      </c>
      <c r="Y19" s="71"/>
      <c r="Z19" s="455">
        <f t="shared" si="2"/>
        <v>19.611370298234149</v>
      </c>
      <c r="AA19" s="19"/>
      <c r="AC19" s="80"/>
      <c r="AD19" s="80"/>
      <c r="AE19" s="80"/>
      <c r="AF19" s="80"/>
      <c r="AG19" s="80"/>
    </row>
    <row r="20" spans="1:33">
      <c r="A20" s="147" t="s">
        <v>147</v>
      </c>
      <c r="B20" s="79"/>
      <c r="C20" s="90">
        <v>30124</v>
      </c>
      <c r="D20" s="79"/>
      <c r="E20" s="90">
        <v>21852</v>
      </c>
      <c r="F20" s="70"/>
      <c r="G20" s="90">
        <v>32636</v>
      </c>
      <c r="H20" s="79"/>
      <c r="I20" s="90">
        <v>27201</v>
      </c>
      <c r="J20" s="79"/>
      <c r="K20" s="90">
        <v>35463</v>
      </c>
      <c r="L20" s="79"/>
      <c r="M20" s="90">
        <v>26613</v>
      </c>
      <c r="N20" s="79"/>
      <c r="O20" s="90">
        <v>35998</v>
      </c>
      <c r="P20" s="79"/>
      <c r="Q20" s="90">
        <v>26255</v>
      </c>
      <c r="R20" s="79"/>
      <c r="S20" s="455">
        <f t="shared" si="1"/>
        <v>37.109122071986292</v>
      </c>
      <c r="T20" s="79"/>
      <c r="U20" s="98"/>
      <c r="V20" s="90">
        <v>104097</v>
      </c>
      <c r="W20" s="79"/>
      <c r="X20" s="90">
        <f t="shared" si="3"/>
        <v>80069</v>
      </c>
      <c r="Y20" s="71"/>
      <c r="Z20" s="455">
        <f t="shared" si="2"/>
        <v>30.009117136469794</v>
      </c>
      <c r="AA20" s="19"/>
      <c r="AC20" s="80"/>
      <c r="AD20" s="80"/>
      <c r="AE20" s="80"/>
      <c r="AF20" s="80"/>
      <c r="AG20" s="80"/>
    </row>
    <row r="21" spans="1:33">
      <c r="A21" s="147" t="s">
        <v>148</v>
      </c>
      <c r="B21" s="79"/>
      <c r="C21" s="90">
        <v>16449</v>
      </c>
      <c r="D21" s="79"/>
      <c r="E21" s="90">
        <v>8741</v>
      </c>
      <c r="F21" s="70"/>
      <c r="G21" s="90">
        <v>16915</v>
      </c>
      <c r="H21" s="79"/>
      <c r="I21" s="90">
        <v>13290</v>
      </c>
      <c r="J21" s="79"/>
      <c r="K21" s="90">
        <v>19254</v>
      </c>
      <c r="L21" s="79"/>
      <c r="M21" s="90">
        <v>13268</v>
      </c>
      <c r="N21" s="79"/>
      <c r="O21" s="90">
        <v>14926</v>
      </c>
      <c r="P21" s="79"/>
      <c r="Q21" s="90">
        <v>12882</v>
      </c>
      <c r="R21" s="79"/>
      <c r="S21" s="455">
        <f t="shared" si="1"/>
        <v>15.867101381773017</v>
      </c>
      <c r="T21" s="79"/>
      <c r="U21" s="98"/>
      <c r="V21" s="90">
        <v>51095</v>
      </c>
      <c r="W21" s="79"/>
      <c r="X21" s="90">
        <f t="shared" si="3"/>
        <v>39440</v>
      </c>
      <c r="Y21" s="71"/>
      <c r="Z21" s="455">
        <f t="shared" si="2"/>
        <v>29.551217038539551</v>
      </c>
      <c r="AA21" s="19"/>
      <c r="AC21" s="80"/>
      <c r="AD21" s="80"/>
      <c r="AE21" s="80"/>
      <c r="AF21" s="80"/>
      <c r="AG21" s="80"/>
    </row>
    <row r="22" spans="1:33">
      <c r="A22" s="147" t="s">
        <v>149</v>
      </c>
      <c r="B22" s="79"/>
      <c r="C22" s="90">
        <v>13056</v>
      </c>
      <c r="D22" s="79"/>
      <c r="E22" s="90">
        <v>11390</v>
      </c>
      <c r="F22" s="70"/>
      <c r="G22" s="90">
        <v>11859</v>
      </c>
      <c r="H22" s="79"/>
      <c r="I22" s="90">
        <v>9688</v>
      </c>
      <c r="J22" s="79"/>
      <c r="K22" s="90">
        <v>12526</v>
      </c>
      <c r="L22" s="79"/>
      <c r="M22" s="90">
        <v>11482</v>
      </c>
      <c r="N22" s="79"/>
      <c r="O22" s="90">
        <v>11641</v>
      </c>
      <c r="P22" s="79"/>
      <c r="Q22" s="90">
        <v>9872</v>
      </c>
      <c r="R22" s="79"/>
      <c r="S22" s="455">
        <f t="shared" si="1"/>
        <v>17.919367909238247</v>
      </c>
      <c r="T22" s="79"/>
      <c r="U22" s="98"/>
      <c r="V22" s="90">
        <v>36026</v>
      </c>
      <c r="W22" s="79"/>
      <c r="X22" s="90">
        <f t="shared" si="3"/>
        <v>31042</v>
      </c>
      <c r="Y22" s="71"/>
      <c r="Z22" s="455">
        <f t="shared" si="2"/>
        <v>16.05566651633271</v>
      </c>
      <c r="AA22" s="19"/>
      <c r="AC22" s="80"/>
      <c r="AD22" s="80"/>
      <c r="AE22" s="80"/>
      <c r="AF22" s="80"/>
      <c r="AG22" s="80"/>
    </row>
    <row r="23" spans="1:33">
      <c r="A23" s="147" t="s">
        <v>150</v>
      </c>
      <c r="B23" s="79"/>
      <c r="C23" s="90">
        <v>9667</v>
      </c>
      <c r="D23" s="79"/>
      <c r="E23" s="90">
        <v>7849</v>
      </c>
      <c r="F23" s="70"/>
      <c r="G23" s="90">
        <v>9836</v>
      </c>
      <c r="H23" s="79"/>
      <c r="I23" s="90">
        <v>6554</v>
      </c>
      <c r="J23" s="79"/>
      <c r="K23" s="90">
        <v>12518</v>
      </c>
      <c r="L23" s="79"/>
      <c r="M23" s="90">
        <v>10394</v>
      </c>
      <c r="N23" s="79"/>
      <c r="O23" s="90">
        <v>9038</v>
      </c>
      <c r="P23" s="79"/>
      <c r="Q23" s="90">
        <v>8630</v>
      </c>
      <c r="R23" s="79"/>
      <c r="S23" s="455">
        <f t="shared" si="1"/>
        <v>4.7276940903823874</v>
      </c>
      <c r="T23" s="79"/>
      <c r="U23" s="98"/>
      <c r="V23" s="90">
        <v>31392</v>
      </c>
      <c r="W23" s="79"/>
      <c r="X23" s="90">
        <f t="shared" si="3"/>
        <v>25578</v>
      </c>
      <c r="Y23" s="71"/>
      <c r="Z23" s="455">
        <f t="shared" si="2"/>
        <v>22.730471498944404</v>
      </c>
      <c r="AA23" s="19"/>
      <c r="AC23" s="80"/>
      <c r="AD23" s="80"/>
      <c r="AE23" s="80"/>
      <c r="AF23" s="80"/>
      <c r="AG23" s="80"/>
    </row>
    <row r="24" spans="1:33">
      <c r="A24" s="147" t="s">
        <v>151</v>
      </c>
      <c r="B24" s="79"/>
      <c r="C24" s="90">
        <v>7533</v>
      </c>
      <c r="D24" s="79"/>
      <c r="E24" s="90">
        <v>6238</v>
      </c>
      <c r="F24" s="70"/>
      <c r="G24" s="90">
        <v>8076</v>
      </c>
      <c r="H24" s="79"/>
      <c r="I24" s="90">
        <v>6931</v>
      </c>
      <c r="J24" s="79"/>
      <c r="K24" s="90">
        <v>8680</v>
      </c>
      <c r="L24" s="79"/>
      <c r="M24" s="90">
        <v>6681</v>
      </c>
      <c r="N24" s="79"/>
      <c r="O24" s="90">
        <v>8747</v>
      </c>
      <c r="P24" s="79"/>
      <c r="Q24" s="90">
        <v>5361</v>
      </c>
      <c r="R24" s="79"/>
      <c r="S24" s="455">
        <f t="shared" si="1"/>
        <v>63.159858235403846</v>
      </c>
      <c r="T24" s="79"/>
      <c r="U24" s="98"/>
      <c r="V24" s="90">
        <v>25503</v>
      </c>
      <c r="W24" s="79"/>
      <c r="X24" s="90">
        <f t="shared" si="3"/>
        <v>18973</v>
      </c>
      <c r="Y24" s="71"/>
      <c r="Z24" s="455">
        <f t="shared" si="2"/>
        <v>34.417329889843465</v>
      </c>
      <c r="AA24" s="19"/>
      <c r="AC24" s="80"/>
      <c r="AD24" s="80"/>
      <c r="AE24" s="80"/>
      <c r="AF24" s="80"/>
      <c r="AG24" s="80"/>
    </row>
    <row r="25" spans="1:33">
      <c r="A25" s="129" t="s">
        <v>142</v>
      </c>
      <c r="B25" s="78"/>
      <c r="C25" s="21">
        <v>146313</v>
      </c>
      <c r="D25" s="78"/>
      <c r="E25" s="88">
        <v>137661</v>
      </c>
      <c r="F25" s="66"/>
      <c r="G25" s="21">
        <v>136416</v>
      </c>
      <c r="H25" s="78"/>
      <c r="I25" s="88">
        <v>161621</v>
      </c>
      <c r="J25" s="78"/>
      <c r="K25" s="21">
        <v>190089</v>
      </c>
      <c r="L25" s="78"/>
      <c r="M25" s="88">
        <v>157937</v>
      </c>
      <c r="N25" s="78"/>
      <c r="O25" s="21">
        <v>195106</v>
      </c>
      <c r="P25" s="78"/>
      <c r="Q25" s="21">
        <v>176677</v>
      </c>
      <c r="R25" s="78"/>
      <c r="S25" s="374">
        <f t="shared" ref="S25:S33" si="4">(O25-Q25)/Q25*100</f>
        <v>10.430899324756476</v>
      </c>
      <c r="T25" s="78"/>
      <c r="U25" s="97"/>
      <c r="V25" s="21">
        <v>521611</v>
      </c>
      <c r="W25" s="78"/>
      <c r="X25" s="21">
        <f t="shared" si="3"/>
        <v>496235</v>
      </c>
      <c r="Y25" s="32"/>
      <c r="Z25" s="373">
        <f t="shared" si="2"/>
        <v>5.1137062077443147</v>
      </c>
      <c r="AA25" s="19"/>
      <c r="AC25" s="80"/>
      <c r="AD25" s="80"/>
      <c r="AE25" s="80"/>
      <c r="AF25" s="80"/>
      <c r="AG25" s="80"/>
    </row>
    <row r="26" spans="1:33">
      <c r="A26" s="137" t="s">
        <v>152</v>
      </c>
      <c r="B26" s="113"/>
      <c r="C26" s="31">
        <v>136496</v>
      </c>
      <c r="D26" s="113"/>
      <c r="E26" s="71">
        <v>122136</v>
      </c>
      <c r="G26" s="31">
        <v>123673</v>
      </c>
      <c r="H26" s="113"/>
      <c r="I26" s="71">
        <v>148180</v>
      </c>
      <c r="K26" s="31">
        <v>172372</v>
      </c>
      <c r="L26" s="113"/>
      <c r="M26" s="71">
        <v>148043</v>
      </c>
      <c r="O26" s="31">
        <v>177436</v>
      </c>
      <c r="P26" s="113"/>
      <c r="Q26" s="31">
        <v>164649</v>
      </c>
      <c r="R26" s="113"/>
      <c r="S26" s="455">
        <f t="shared" si="4"/>
        <v>7.7662178330873548</v>
      </c>
      <c r="U26" s="139"/>
      <c r="V26" s="71">
        <v>473481</v>
      </c>
      <c r="W26" s="78"/>
      <c r="X26" s="31">
        <f t="shared" si="3"/>
        <v>460872</v>
      </c>
      <c r="Y26" s="113"/>
      <c r="Z26" s="455">
        <f t="shared" si="2"/>
        <v>2.735900640524918</v>
      </c>
      <c r="AA26" s="149"/>
      <c r="AC26" s="80"/>
      <c r="AD26" s="80"/>
      <c r="AE26" s="80"/>
      <c r="AF26" s="80"/>
      <c r="AG26" s="80"/>
    </row>
    <row r="27" spans="1:33">
      <c r="A27" s="131" t="s">
        <v>153</v>
      </c>
      <c r="B27" s="79"/>
      <c r="C27" s="90">
        <v>5603</v>
      </c>
      <c r="D27" s="79"/>
      <c r="E27" s="90">
        <v>3904</v>
      </c>
      <c r="F27" s="70"/>
      <c r="G27" s="90">
        <v>6568</v>
      </c>
      <c r="H27" s="79"/>
      <c r="I27" s="90">
        <v>4404</v>
      </c>
      <c r="J27" s="79"/>
      <c r="K27" s="90">
        <v>5615</v>
      </c>
      <c r="L27" s="79"/>
      <c r="M27" s="90">
        <v>5478</v>
      </c>
      <c r="N27" s="79"/>
      <c r="O27" s="90">
        <v>5887</v>
      </c>
      <c r="P27" s="79"/>
      <c r="Q27" s="90">
        <v>5224</v>
      </c>
      <c r="R27" s="79"/>
      <c r="S27" s="455">
        <f t="shared" si="4"/>
        <v>12.691424196018378</v>
      </c>
      <c r="T27" s="79"/>
      <c r="U27" s="98"/>
      <c r="V27" s="90">
        <v>18070</v>
      </c>
      <c r="W27" s="79"/>
      <c r="X27" s="90">
        <f t="shared" si="3"/>
        <v>15106</v>
      </c>
      <c r="Y27" s="71"/>
      <c r="Z27" s="455">
        <f t="shared" si="2"/>
        <v>19.621342512908779</v>
      </c>
      <c r="AA27" s="19"/>
      <c r="AC27" s="80"/>
      <c r="AD27" s="80"/>
      <c r="AE27" s="80"/>
      <c r="AF27" s="80"/>
      <c r="AG27" s="80"/>
    </row>
    <row r="28" spans="1:33">
      <c r="A28" s="129" t="s">
        <v>143</v>
      </c>
      <c r="B28" s="78"/>
      <c r="C28" s="21">
        <v>54054</v>
      </c>
      <c r="D28" s="78"/>
      <c r="E28" s="88">
        <v>33184</v>
      </c>
      <c r="F28" s="66"/>
      <c r="G28" s="21">
        <v>52763</v>
      </c>
      <c r="H28" s="78"/>
      <c r="I28" s="88">
        <v>35505</v>
      </c>
      <c r="J28" s="78"/>
      <c r="K28" s="21">
        <v>55582</v>
      </c>
      <c r="L28" s="78"/>
      <c r="M28" s="88">
        <v>48049</v>
      </c>
      <c r="N28" s="78"/>
      <c r="O28" s="21">
        <v>59535</v>
      </c>
      <c r="P28" s="78"/>
      <c r="Q28" s="21">
        <v>49267</v>
      </c>
      <c r="R28" s="78"/>
      <c r="S28" s="374">
        <f t="shared" si="4"/>
        <v>20.841536931414538</v>
      </c>
      <c r="T28" s="78"/>
      <c r="U28" s="97"/>
      <c r="V28" s="21">
        <v>167880</v>
      </c>
      <c r="W28" s="78"/>
      <c r="X28" s="21">
        <f t="shared" si="3"/>
        <v>132821</v>
      </c>
      <c r="Y28" s="32"/>
      <c r="Z28" s="373">
        <f t="shared" si="2"/>
        <v>26.395675382657863</v>
      </c>
      <c r="AA28" s="19"/>
      <c r="AC28" s="80"/>
      <c r="AD28" s="80"/>
      <c r="AE28" s="80"/>
      <c r="AF28" s="80"/>
      <c r="AG28" s="80"/>
    </row>
    <row r="29" spans="1:33">
      <c r="A29" s="131" t="s">
        <v>154</v>
      </c>
      <c r="B29" s="79"/>
      <c r="C29" s="90">
        <v>7597</v>
      </c>
      <c r="D29" s="79"/>
      <c r="E29" s="90">
        <v>5125</v>
      </c>
      <c r="F29" s="70"/>
      <c r="G29" s="90">
        <v>6107</v>
      </c>
      <c r="H29" s="79"/>
      <c r="I29" s="90">
        <v>6725</v>
      </c>
      <c r="J29" s="79"/>
      <c r="K29" s="90">
        <v>10279</v>
      </c>
      <c r="L29" s="79"/>
      <c r="M29" s="90">
        <v>8128</v>
      </c>
      <c r="N29" s="79"/>
      <c r="O29" s="90">
        <v>9522</v>
      </c>
      <c r="P29" s="79"/>
      <c r="Q29" s="90">
        <v>6687</v>
      </c>
      <c r="R29" s="79"/>
      <c r="S29" s="455">
        <f t="shared" si="4"/>
        <v>42.395693135935396</v>
      </c>
      <c r="T29" s="79"/>
      <c r="U29" s="98"/>
      <c r="V29" s="90">
        <v>25908</v>
      </c>
      <c r="W29" s="79"/>
      <c r="X29" s="90">
        <f t="shared" si="3"/>
        <v>21540</v>
      </c>
      <c r="Y29" s="71"/>
      <c r="Z29" s="455">
        <f t="shared" si="2"/>
        <v>20.278551532033426</v>
      </c>
      <c r="AA29" s="19"/>
      <c r="AC29" s="80"/>
      <c r="AD29" s="80"/>
      <c r="AE29" s="80"/>
      <c r="AF29" s="80"/>
      <c r="AG29" s="80"/>
    </row>
    <row r="30" spans="1:33">
      <c r="A30" s="131" t="s">
        <v>155</v>
      </c>
      <c r="B30" s="79"/>
      <c r="C30" s="90">
        <v>2519</v>
      </c>
      <c r="D30" s="79"/>
      <c r="E30" s="90">
        <v>1461</v>
      </c>
      <c r="F30" s="70"/>
      <c r="G30" s="90">
        <v>3204</v>
      </c>
      <c r="H30" s="79"/>
      <c r="I30" s="90">
        <v>2477</v>
      </c>
      <c r="J30" s="79"/>
      <c r="K30" s="90">
        <v>3124</v>
      </c>
      <c r="L30" s="79"/>
      <c r="M30" s="90">
        <v>2646</v>
      </c>
      <c r="N30" s="79"/>
      <c r="O30" s="90">
        <v>3299</v>
      </c>
      <c r="P30" s="79"/>
      <c r="Q30" s="90">
        <v>2263</v>
      </c>
      <c r="R30" s="79"/>
      <c r="S30" s="455">
        <f t="shared" si="4"/>
        <v>45.779938135218735</v>
      </c>
      <c r="T30" s="79"/>
      <c r="U30" s="98"/>
      <c r="V30" s="90">
        <v>9627</v>
      </c>
      <c r="W30" s="79"/>
      <c r="X30" s="90">
        <f t="shared" si="3"/>
        <v>7386</v>
      </c>
      <c r="Y30" s="71"/>
      <c r="Z30" s="455">
        <f t="shared" si="2"/>
        <v>30.34118602761982</v>
      </c>
      <c r="AA30" s="19"/>
      <c r="AC30" s="80"/>
      <c r="AD30" s="80"/>
      <c r="AE30" s="80"/>
      <c r="AF30" s="80"/>
      <c r="AG30" s="80"/>
    </row>
    <row r="31" spans="1:33">
      <c r="A31" s="131" t="s">
        <v>156</v>
      </c>
      <c r="B31" s="79"/>
      <c r="C31" s="90">
        <v>1850</v>
      </c>
      <c r="D31" s="79"/>
      <c r="E31" s="90">
        <v>1368</v>
      </c>
      <c r="F31" s="70"/>
      <c r="G31" s="90">
        <v>1363</v>
      </c>
      <c r="H31" s="79"/>
      <c r="I31" s="90">
        <v>1042</v>
      </c>
      <c r="J31" s="79"/>
      <c r="K31" s="90">
        <v>1492</v>
      </c>
      <c r="L31" s="79"/>
      <c r="M31" s="90">
        <v>918</v>
      </c>
      <c r="N31" s="79"/>
      <c r="O31" s="90">
        <v>1634</v>
      </c>
      <c r="P31" s="79"/>
      <c r="Q31" s="90">
        <v>1777</v>
      </c>
      <c r="R31" s="79"/>
      <c r="S31" s="455">
        <f t="shared" si="4"/>
        <v>-8.0472706809229031</v>
      </c>
      <c r="T31" s="79"/>
      <c r="U31" s="98"/>
      <c r="V31" s="90">
        <v>4489</v>
      </c>
      <c r="W31" s="79"/>
      <c r="X31" s="90">
        <f t="shared" si="3"/>
        <v>3737</v>
      </c>
      <c r="Y31" s="71"/>
      <c r="Z31" s="455">
        <f t="shared" si="2"/>
        <v>20.123093390420124</v>
      </c>
      <c r="AA31" s="19"/>
      <c r="AC31" s="80"/>
      <c r="AD31" s="80"/>
      <c r="AE31" s="80"/>
      <c r="AF31" s="80"/>
      <c r="AG31" s="80"/>
    </row>
    <row r="32" spans="1:33">
      <c r="A32" s="131" t="s">
        <v>144</v>
      </c>
      <c r="B32" s="79"/>
      <c r="C32" s="90">
        <v>27608</v>
      </c>
      <c r="D32" s="79"/>
      <c r="E32" s="90">
        <v>25334</v>
      </c>
      <c r="F32" s="70"/>
      <c r="G32" s="90">
        <v>28262</v>
      </c>
      <c r="H32" s="79"/>
      <c r="I32" s="90">
        <v>19902</v>
      </c>
      <c r="J32" s="79"/>
      <c r="K32" s="90">
        <v>25771</v>
      </c>
      <c r="L32" s="79"/>
      <c r="M32" s="90">
        <v>23661</v>
      </c>
      <c r="N32" s="79"/>
      <c r="O32" s="90">
        <v>26786</v>
      </c>
      <c r="P32" s="79"/>
      <c r="Q32" s="90">
        <v>23801</v>
      </c>
      <c r="R32" s="79"/>
      <c r="S32" s="456">
        <f t="shared" si="4"/>
        <v>12.541489853367505</v>
      </c>
      <c r="T32" s="79"/>
      <c r="U32" s="98"/>
      <c r="V32" s="90">
        <v>80819</v>
      </c>
      <c r="W32" s="79"/>
      <c r="X32" s="90">
        <f t="shared" si="3"/>
        <v>67364</v>
      </c>
      <c r="Y32" s="71"/>
      <c r="Z32" s="327">
        <f t="shared" si="2"/>
        <v>19.973576390950658</v>
      </c>
      <c r="AA32" s="19"/>
      <c r="AC32" s="80"/>
      <c r="AD32" s="80"/>
      <c r="AE32" s="80"/>
      <c r="AF32" s="80"/>
      <c r="AG32" s="80"/>
    </row>
    <row r="33" spans="1:33">
      <c r="A33" s="133" t="s">
        <v>145</v>
      </c>
      <c r="B33" s="78"/>
      <c r="C33" s="94">
        <v>420702</v>
      </c>
      <c r="D33" s="78"/>
      <c r="E33" s="95">
        <v>332875</v>
      </c>
      <c r="F33" s="66"/>
      <c r="G33" s="94">
        <v>415684</v>
      </c>
      <c r="H33" s="78"/>
      <c r="I33" s="95">
        <v>385084</v>
      </c>
      <c r="J33" s="78"/>
      <c r="K33" s="94">
        <v>491427</v>
      </c>
      <c r="L33" s="78"/>
      <c r="M33" s="95">
        <v>400015</v>
      </c>
      <c r="N33" s="78"/>
      <c r="O33" s="94">
        <v>479925</v>
      </c>
      <c r="P33" s="78"/>
      <c r="Q33" s="94">
        <v>408430</v>
      </c>
      <c r="R33" s="78"/>
      <c r="S33" s="374">
        <f t="shared" si="4"/>
        <v>17.504835589941973</v>
      </c>
      <c r="T33" s="78"/>
      <c r="U33" s="97"/>
      <c r="V33" s="94">
        <v>1387036</v>
      </c>
      <c r="W33" s="78"/>
      <c r="X33" s="94">
        <f t="shared" si="3"/>
        <v>1193529</v>
      </c>
      <c r="Y33" s="32"/>
      <c r="Z33" s="373">
        <f t="shared" si="2"/>
        <v>16.213012000546279</v>
      </c>
      <c r="AA33" s="19"/>
      <c r="AC33" s="80"/>
      <c r="AD33" s="80"/>
      <c r="AE33" s="80"/>
      <c r="AF33" s="80"/>
      <c r="AG33" s="80"/>
    </row>
    <row r="34" spans="1:33">
      <c r="A34" s="136"/>
      <c r="B34" s="113"/>
      <c r="C34" s="30"/>
      <c r="D34" s="113"/>
      <c r="E34" s="31"/>
      <c r="G34" s="30"/>
      <c r="H34" s="113"/>
      <c r="I34" s="31"/>
      <c r="K34" s="30"/>
      <c r="L34" s="113"/>
      <c r="M34" s="31"/>
      <c r="O34" s="30"/>
      <c r="P34" s="113"/>
      <c r="Q34" s="31"/>
      <c r="R34" s="113"/>
      <c r="S34" s="31"/>
      <c r="U34" s="142"/>
      <c r="V34" s="21"/>
      <c r="W34" s="143"/>
      <c r="X34" s="88"/>
      <c r="Y34" s="144"/>
      <c r="Z34" s="150"/>
      <c r="AA34" s="151"/>
      <c r="AC34" s="80"/>
      <c r="AD34" s="80"/>
      <c r="AE34" s="80"/>
      <c r="AF34" s="80"/>
      <c r="AG34" s="80"/>
    </row>
    <row r="35" spans="1:33">
      <c r="A35" s="136"/>
      <c r="B35" s="31"/>
      <c r="C35" s="31"/>
      <c r="D35" s="31"/>
      <c r="E35" s="31"/>
      <c r="G35" s="256"/>
      <c r="H35" s="256"/>
      <c r="I35" s="256"/>
      <c r="J35" s="256"/>
      <c r="K35" s="256"/>
      <c r="L35" s="256"/>
      <c r="M35" s="256"/>
      <c r="N35" s="256"/>
      <c r="O35" s="256"/>
      <c r="P35" s="256"/>
      <c r="Q35" s="256"/>
      <c r="R35" s="256"/>
      <c r="S35" s="256"/>
      <c r="T35" s="256"/>
      <c r="U35" s="256"/>
      <c r="V35" s="256"/>
      <c r="W35" s="78"/>
      <c r="X35" s="257"/>
      <c r="Y35" s="113"/>
      <c r="Z35" s="66"/>
      <c r="AA35" s="66"/>
      <c r="AC35" s="80"/>
      <c r="AD35" s="80"/>
      <c r="AE35" s="80"/>
      <c r="AF35" s="80"/>
      <c r="AG35" s="80"/>
    </row>
    <row r="36" spans="1:33">
      <c r="A36" s="136"/>
      <c r="B36" s="31"/>
      <c r="C36" s="75"/>
      <c r="D36" s="31"/>
      <c r="E36" s="31"/>
      <c r="G36" s="75"/>
      <c r="H36" s="31"/>
      <c r="I36" s="31"/>
      <c r="K36" s="75"/>
      <c r="L36" s="31"/>
      <c r="M36" s="31"/>
      <c r="O36" s="75"/>
      <c r="P36" s="31"/>
      <c r="Q36" s="31"/>
      <c r="R36" s="31"/>
      <c r="S36" s="31"/>
      <c r="V36" s="254"/>
      <c r="W36" s="254"/>
      <c r="X36" s="255"/>
      <c r="Y36" s="113"/>
      <c r="Z36" s="66"/>
      <c r="AA36" s="66"/>
      <c r="AC36" s="80"/>
      <c r="AD36" s="80"/>
      <c r="AE36" s="80"/>
      <c r="AF36" s="80"/>
      <c r="AG36" s="80"/>
    </row>
    <row r="37" spans="1:33">
      <c r="A37" s="443" t="s">
        <v>157</v>
      </c>
      <c r="B37" s="75"/>
      <c r="C37" s="75"/>
      <c r="D37" s="75"/>
      <c r="E37" s="62"/>
      <c r="G37" s="75"/>
      <c r="H37" s="75"/>
      <c r="I37" s="62"/>
      <c r="K37" s="75"/>
      <c r="L37" s="75"/>
      <c r="M37" s="62"/>
      <c r="O37" s="75"/>
      <c r="P37" s="75"/>
      <c r="Q37" s="62"/>
      <c r="R37" s="75"/>
      <c r="S37" s="62"/>
      <c r="V37" s="75"/>
      <c r="W37" s="75"/>
      <c r="X37" s="62"/>
      <c r="Y37" s="75"/>
      <c r="Z37" s="66"/>
      <c r="AA37" s="66"/>
      <c r="AC37" s="80"/>
      <c r="AD37" s="80"/>
      <c r="AE37" s="80"/>
      <c r="AF37" s="80"/>
      <c r="AG37" s="80"/>
    </row>
    <row r="38" spans="1:33">
      <c r="A38" s="135"/>
      <c r="B38" s="75"/>
      <c r="C38" s="75"/>
      <c r="D38" s="75"/>
      <c r="E38" s="62"/>
      <c r="G38" s="75"/>
      <c r="H38" s="75"/>
      <c r="I38" s="62"/>
      <c r="K38" s="75"/>
      <c r="L38" s="75"/>
      <c r="M38" s="62"/>
      <c r="O38" s="75"/>
      <c r="P38" s="75"/>
      <c r="Q38" s="62"/>
      <c r="R38" s="75"/>
      <c r="S38" s="62"/>
      <c r="V38" s="75"/>
      <c r="W38" s="75"/>
      <c r="X38" s="62"/>
      <c r="Y38" s="75"/>
      <c r="Z38" s="66"/>
      <c r="AA38" s="66"/>
      <c r="AC38" s="80"/>
      <c r="AD38" s="80"/>
      <c r="AE38" s="80"/>
      <c r="AF38" s="80"/>
      <c r="AG38" s="80"/>
    </row>
    <row r="39" spans="1:33" ht="15.75" thickBot="1">
      <c r="A39" s="75"/>
      <c r="B39" s="18"/>
      <c r="C39" s="38" t="s">
        <v>12</v>
      </c>
      <c r="D39" s="18"/>
      <c r="E39" s="39" t="s">
        <v>13</v>
      </c>
      <c r="F39" s="18"/>
      <c r="G39" s="38" t="s">
        <v>14</v>
      </c>
      <c r="H39" s="18"/>
      <c r="I39" s="39" t="s">
        <v>15</v>
      </c>
      <c r="J39" s="18"/>
      <c r="K39" s="38" t="s">
        <v>16</v>
      </c>
      <c r="L39" s="18"/>
      <c r="M39" s="39" t="s">
        <v>17</v>
      </c>
      <c r="N39" s="18"/>
      <c r="O39" s="38" t="s">
        <v>18</v>
      </c>
      <c r="P39" s="18"/>
      <c r="Q39" s="39" t="s">
        <v>19</v>
      </c>
      <c r="R39" s="18"/>
      <c r="S39" s="38" t="s">
        <v>20</v>
      </c>
      <c r="T39" s="18"/>
      <c r="U39" s="55"/>
      <c r="V39" s="56" t="s">
        <v>21</v>
      </c>
      <c r="W39" s="58"/>
      <c r="X39" s="288" t="s">
        <v>22</v>
      </c>
      <c r="Y39" s="58"/>
      <c r="Z39" s="56" t="s">
        <v>20</v>
      </c>
      <c r="AA39" s="148"/>
      <c r="AC39" s="80"/>
      <c r="AD39" s="80"/>
      <c r="AE39" s="80"/>
      <c r="AF39" s="80"/>
      <c r="AG39" s="80"/>
    </row>
    <row r="40" spans="1:33">
      <c r="A40" s="75"/>
      <c r="B40" s="63"/>
      <c r="C40" s="63"/>
      <c r="D40" s="63"/>
      <c r="E40" s="76"/>
      <c r="G40" s="63"/>
      <c r="H40" s="63"/>
      <c r="I40" s="76"/>
      <c r="K40" s="63"/>
      <c r="L40" s="63"/>
      <c r="M40" s="76"/>
      <c r="O40" s="63"/>
      <c r="P40" s="63"/>
      <c r="Q40" s="76"/>
      <c r="R40" s="63"/>
      <c r="S40" s="76"/>
      <c r="U40" s="139"/>
      <c r="V40" s="63"/>
      <c r="W40" s="63"/>
      <c r="X40" s="76"/>
      <c r="Y40" s="63"/>
      <c r="Z40" s="63"/>
      <c r="AA40" s="140"/>
      <c r="AC40" s="80"/>
      <c r="AD40" s="80"/>
      <c r="AE40" s="80"/>
      <c r="AF40" s="80"/>
      <c r="AG40" s="80"/>
    </row>
    <row r="41" spans="1:33">
      <c r="A41" s="129" t="s">
        <v>140</v>
      </c>
      <c r="B41" s="78"/>
      <c r="C41" s="21">
        <v>574</v>
      </c>
      <c r="D41" s="78"/>
      <c r="E41" s="88">
        <v>535</v>
      </c>
      <c r="F41" s="66"/>
      <c r="G41" s="21">
        <v>992</v>
      </c>
      <c r="H41" s="78"/>
      <c r="I41" s="88">
        <v>849</v>
      </c>
      <c r="J41" s="78"/>
      <c r="K41" s="21">
        <v>994</v>
      </c>
      <c r="L41" s="78"/>
      <c r="M41" s="88">
        <v>927</v>
      </c>
      <c r="N41" s="78"/>
      <c r="O41" s="21">
        <v>699</v>
      </c>
      <c r="P41" s="78"/>
      <c r="Q41" s="21">
        <v>609</v>
      </c>
      <c r="R41" s="78"/>
      <c r="S41" s="374">
        <f t="shared" ref="S41:S46" si="5">(O41-Q41)/Q41*100</f>
        <v>14.77832512315271</v>
      </c>
      <c r="T41" s="78"/>
      <c r="U41" s="97"/>
      <c r="V41" s="21">
        <v>2685</v>
      </c>
      <c r="W41" s="78"/>
      <c r="X41" s="21">
        <f>SUM(I41,M41,Q41)</f>
        <v>2385</v>
      </c>
      <c r="Y41" s="32"/>
      <c r="Z41" s="374">
        <f t="shared" ref="Z41:Z46" si="6">(V41-X41)/X41*100</f>
        <v>12.578616352201259</v>
      </c>
      <c r="AA41" s="19"/>
      <c r="AC41" s="80"/>
      <c r="AD41" s="80"/>
      <c r="AE41" s="80"/>
      <c r="AF41" s="80"/>
      <c r="AG41" s="80"/>
    </row>
    <row r="42" spans="1:33">
      <c r="A42" s="155" t="s">
        <v>42</v>
      </c>
      <c r="B42" s="79"/>
      <c r="C42" s="89">
        <v>156</v>
      </c>
      <c r="D42" s="79"/>
      <c r="E42" s="89">
        <v>144</v>
      </c>
      <c r="F42" s="70"/>
      <c r="G42" s="89">
        <v>248</v>
      </c>
      <c r="H42" s="79"/>
      <c r="I42" s="89">
        <v>225</v>
      </c>
      <c r="J42" s="79"/>
      <c r="K42" s="89">
        <v>263</v>
      </c>
      <c r="L42" s="79"/>
      <c r="M42" s="89">
        <v>243</v>
      </c>
      <c r="N42" s="79"/>
      <c r="O42" s="89">
        <v>198</v>
      </c>
      <c r="P42" s="79"/>
      <c r="Q42" s="89">
        <v>184</v>
      </c>
      <c r="R42" s="79"/>
      <c r="S42" s="455">
        <f t="shared" si="5"/>
        <v>7.608695652173914</v>
      </c>
      <c r="T42" s="79"/>
      <c r="U42" s="98"/>
      <c r="V42" s="89">
        <v>709</v>
      </c>
      <c r="W42" s="79"/>
      <c r="X42" s="89">
        <f t="shared" ref="X42:X46" si="7">SUM(I42,M42,Q42)</f>
        <v>652</v>
      </c>
      <c r="Y42" s="71"/>
      <c r="Z42" s="455">
        <f t="shared" si="6"/>
        <v>8.7423312883435571</v>
      </c>
      <c r="AA42" s="19"/>
      <c r="AC42" s="80"/>
      <c r="AD42" s="80"/>
      <c r="AE42" s="80"/>
      <c r="AF42" s="80"/>
      <c r="AG42" s="80"/>
    </row>
    <row r="43" spans="1:33">
      <c r="A43" s="129" t="s">
        <v>142</v>
      </c>
      <c r="B43" s="78"/>
      <c r="C43" s="21">
        <v>173</v>
      </c>
      <c r="D43" s="78"/>
      <c r="E43" s="88">
        <v>132</v>
      </c>
      <c r="F43" s="66"/>
      <c r="G43" s="21">
        <v>233</v>
      </c>
      <c r="H43" s="78"/>
      <c r="I43" s="88">
        <v>353</v>
      </c>
      <c r="J43" s="78"/>
      <c r="K43" s="21">
        <v>217</v>
      </c>
      <c r="L43" s="78"/>
      <c r="M43" s="88">
        <v>223</v>
      </c>
      <c r="N43" s="78"/>
      <c r="O43" s="21">
        <v>193</v>
      </c>
      <c r="P43" s="78"/>
      <c r="Q43" s="21">
        <v>269</v>
      </c>
      <c r="R43" s="78"/>
      <c r="S43" s="374">
        <f t="shared" si="5"/>
        <v>-28.25278810408922</v>
      </c>
      <c r="T43" s="78"/>
      <c r="U43" s="97"/>
      <c r="V43" s="21">
        <v>643</v>
      </c>
      <c r="W43" s="78"/>
      <c r="X43" s="21">
        <f t="shared" si="7"/>
        <v>845</v>
      </c>
      <c r="Y43" s="32"/>
      <c r="Z43" s="374">
        <f t="shared" si="6"/>
        <v>-23.905325443786982</v>
      </c>
      <c r="AA43" s="19"/>
      <c r="AC43" s="80"/>
      <c r="AD43" s="80"/>
      <c r="AE43" s="80"/>
      <c r="AF43" s="80"/>
      <c r="AG43" s="80"/>
    </row>
    <row r="44" spans="1:33">
      <c r="A44" s="129" t="s">
        <v>143</v>
      </c>
      <c r="B44" s="78"/>
      <c r="C44" s="21">
        <v>464</v>
      </c>
      <c r="D44" s="78"/>
      <c r="E44" s="88">
        <v>373</v>
      </c>
      <c r="F44" s="66"/>
      <c r="G44" s="21">
        <v>805</v>
      </c>
      <c r="H44" s="78"/>
      <c r="I44" s="88">
        <v>725</v>
      </c>
      <c r="J44" s="78"/>
      <c r="K44" s="21">
        <v>820</v>
      </c>
      <c r="L44" s="78"/>
      <c r="M44" s="88">
        <v>796</v>
      </c>
      <c r="N44" s="78"/>
      <c r="O44" s="21">
        <v>717</v>
      </c>
      <c r="P44" s="78"/>
      <c r="Q44" s="21">
        <v>736</v>
      </c>
      <c r="R44" s="78"/>
      <c r="S44" s="374">
        <f t="shared" si="5"/>
        <v>-2.5815217391304346</v>
      </c>
      <c r="T44" s="78"/>
      <c r="U44" s="97"/>
      <c r="V44" s="21">
        <v>2342</v>
      </c>
      <c r="W44" s="78"/>
      <c r="X44" s="21">
        <f t="shared" si="7"/>
        <v>2257</v>
      </c>
      <c r="Y44" s="32"/>
      <c r="Z44" s="374">
        <f t="shared" si="6"/>
        <v>3.7660611431103233</v>
      </c>
      <c r="AA44" s="19"/>
      <c r="AC44" s="80"/>
      <c r="AD44" s="80"/>
      <c r="AE44" s="80"/>
      <c r="AF44" s="80"/>
      <c r="AG44" s="80"/>
    </row>
    <row r="45" spans="1:33" ht="14.65" customHeight="1">
      <c r="A45" s="138" t="s">
        <v>144</v>
      </c>
      <c r="B45" s="106"/>
      <c r="C45" s="31">
        <v>592</v>
      </c>
      <c r="D45" s="106"/>
      <c r="E45" s="71">
        <v>463</v>
      </c>
      <c r="G45" s="31">
        <v>593</v>
      </c>
      <c r="H45" s="106"/>
      <c r="I45" s="71">
        <v>612</v>
      </c>
      <c r="K45" s="31">
        <v>687</v>
      </c>
      <c r="L45" s="106"/>
      <c r="M45" s="71">
        <v>605</v>
      </c>
      <c r="O45" s="31">
        <v>794</v>
      </c>
      <c r="P45" s="106"/>
      <c r="Q45" s="31">
        <v>726</v>
      </c>
      <c r="R45" s="106"/>
      <c r="S45" s="456">
        <f t="shared" si="5"/>
        <v>9.3663911845730023</v>
      </c>
      <c r="U45" s="139"/>
      <c r="V45" s="71">
        <v>2074</v>
      </c>
      <c r="W45" s="79"/>
      <c r="X45" s="31">
        <f t="shared" si="7"/>
        <v>1943</v>
      </c>
      <c r="Y45" s="106"/>
      <c r="Z45" s="456">
        <f t="shared" si="6"/>
        <v>6.7421513124034993</v>
      </c>
      <c r="AA45" s="141"/>
      <c r="AC45" s="80"/>
      <c r="AD45" s="80"/>
      <c r="AE45" s="80"/>
      <c r="AF45" s="80"/>
      <c r="AG45" s="80"/>
    </row>
    <row r="46" spans="1:33">
      <c r="A46" s="133" t="s">
        <v>145</v>
      </c>
      <c r="B46" s="78"/>
      <c r="C46" s="94">
        <v>1803</v>
      </c>
      <c r="D46" s="78"/>
      <c r="E46" s="95">
        <v>1503</v>
      </c>
      <c r="F46" s="66"/>
      <c r="G46" s="94">
        <v>2623</v>
      </c>
      <c r="H46" s="78"/>
      <c r="I46" s="95">
        <v>2539</v>
      </c>
      <c r="J46" s="78"/>
      <c r="K46" s="94">
        <v>2718</v>
      </c>
      <c r="L46" s="78"/>
      <c r="M46" s="95">
        <v>2551</v>
      </c>
      <c r="N46" s="78"/>
      <c r="O46" s="94">
        <v>2403</v>
      </c>
      <c r="P46" s="78"/>
      <c r="Q46" s="94">
        <v>2340</v>
      </c>
      <c r="R46" s="78"/>
      <c r="S46" s="374">
        <f t="shared" si="5"/>
        <v>2.6923076923076925</v>
      </c>
      <c r="T46" s="78"/>
      <c r="U46" s="97"/>
      <c r="V46" s="94">
        <v>7744</v>
      </c>
      <c r="W46" s="78"/>
      <c r="X46" s="94">
        <f t="shared" si="7"/>
        <v>7430</v>
      </c>
      <c r="Y46" s="32"/>
      <c r="Z46" s="374">
        <f t="shared" si="6"/>
        <v>4.2261103633916548</v>
      </c>
      <c r="AA46" s="19"/>
      <c r="AC46" s="80"/>
      <c r="AD46" s="80"/>
      <c r="AE46" s="80"/>
      <c r="AF46" s="80"/>
      <c r="AG46" s="80"/>
    </row>
    <row r="47" spans="1:33" ht="14.65" customHeight="1">
      <c r="A47" s="136"/>
      <c r="B47" s="30"/>
      <c r="C47" s="30"/>
      <c r="D47" s="30"/>
      <c r="E47" s="30"/>
      <c r="F47" s="30"/>
      <c r="G47" s="30"/>
      <c r="H47" s="30"/>
      <c r="I47" s="30"/>
      <c r="J47" s="30"/>
      <c r="K47" s="30"/>
      <c r="L47" s="30"/>
      <c r="M47" s="30"/>
      <c r="N47" s="30"/>
      <c r="O47" s="30"/>
      <c r="P47" s="30"/>
      <c r="Q47" s="30"/>
      <c r="R47" s="30">
        <f t="shared" ref="R47" si="8">R41+R43+R44+R45</f>
        <v>0</v>
      </c>
      <c r="S47" s="30"/>
      <c r="T47" s="30"/>
      <c r="U47" s="142">
        <f t="shared" ref="U47" si="9">U41+U43+U44+U45</f>
        <v>0</v>
      </c>
      <c r="V47" s="21"/>
      <c r="W47" s="21"/>
      <c r="X47" s="143"/>
      <c r="Y47" s="88">
        <f t="shared" ref="Y47" si="10">Y41+Y43+Y44+Y45</f>
        <v>0</v>
      </c>
      <c r="Z47" s="144"/>
      <c r="AA47" s="151">
        <f t="shared" ref="AA47" si="11">AA41+AA43+AA44+AA45</f>
        <v>0</v>
      </c>
      <c r="AC47" s="80"/>
      <c r="AD47" s="80"/>
      <c r="AE47" s="80"/>
      <c r="AF47" s="80"/>
      <c r="AG47" s="80"/>
    </row>
    <row r="48" spans="1:33">
      <c r="A48" s="136"/>
      <c r="B48" s="113"/>
      <c r="C48" s="30"/>
      <c r="D48" s="113"/>
      <c r="E48" s="31"/>
      <c r="G48" s="30"/>
      <c r="H48" s="113"/>
      <c r="I48" s="31"/>
      <c r="K48" s="30"/>
      <c r="L48" s="113"/>
      <c r="M48" s="31"/>
      <c r="O48" s="30"/>
      <c r="P48" s="113"/>
      <c r="Q48" s="31"/>
      <c r="R48" s="113"/>
      <c r="S48" s="31"/>
      <c r="V48" s="32"/>
      <c r="W48" s="78"/>
      <c r="X48" s="71"/>
      <c r="Y48" s="113"/>
      <c r="Z48" s="66"/>
      <c r="AA48" s="66"/>
      <c r="AC48" s="80"/>
      <c r="AD48" s="80"/>
      <c r="AE48" s="80"/>
      <c r="AF48" s="80"/>
      <c r="AG48" s="80"/>
    </row>
    <row r="49" spans="1:33">
      <c r="A49" s="136"/>
      <c r="B49" s="113"/>
      <c r="C49" s="30"/>
      <c r="D49" s="113"/>
      <c r="E49" s="31"/>
      <c r="G49" s="30"/>
      <c r="H49" s="113"/>
      <c r="I49" s="31"/>
      <c r="K49" s="30"/>
      <c r="L49" s="113"/>
      <c r="M49" s="31"/>
      <c r="O49" s="30"/>
      <c r="P49" s="113"/>
      <c r="Q49" s="31"/>
      <c r="R49" s="113"/>
      <c r="S49" s="31"/>
      <c r="V49" s="32"/>
      <c r="W49" s="78"/>
      <c r="X49" s="71"/>
      <c r="Y49" s="113"/>
      <c r="Z49" s="66"/>
      <c r="AA49" s="66"/>
      <c r="AC49" s="80"/>
      <c r="AD49" s="80"/>
      <c r="AE49" s="80"/>
      <c r="AF49" s="80"/>
      <c r="AG49" s="80"/>
    </row>
    <row r="50" spans="1:33" ht="16.5">
      <c r="A50" s="443" t="s">
        <v>158</v>
      </c>
      <c r="B50" s="75"/>
      <c r="C50" s="75"/>
      <c r="D50" s="75"/>
      <c r="E50" s="62"/>
      <c r="G50" s="75"/>
      <c r="H50" s="75"/>
      <c r="I50" s="62"/>
      <c r="K50" s="75"/>
      <c r="L50" s="75"/>
      <c r="M50" s="62"/>
      <c r="O50" s="75"/>
      <c r="P50" s="75"/>
      <c r="Q50" s="62"/>
      <c r="R50" s="75"/>
      <c r="S50" s="62"/>
      <c r="V50" s="75"/>
      <c r="W50" s="75"/>
      <c r="X50" s="62"/>
      <c r="Y50" s="75"/>
      <c r="Z50" s="66"/>
      <c r="AA50" s="66"/>
      <c r="AC50" s="80"/>
      <c r="AD50" s="80"/>
      <c r="AE50" s="80"/>
      <c r="AF50" s="80"/>
      <c r="AG50" s="80"/>
    </row>
    <row r="51" spans="1:33">
      <c r="A51" s="135"/>
      <c r="B51" s="75"/>
      <c r="C51" s="75"/>
      <c r="D51" s="75"/>
      <c r="E51" s="62"/>
      <c r="G51" s="75"/>
      <c r="H51" s="75"/>
      <c r="I51" s="62"/>
      <c r="K51" s="75"/>
      <c r="L51" s="75"/>
      <c r="M51" s="62"/>
      <c r="O51" s="75"/>
      <c r="P51" s="75"/>
      <c r="Q51" s="62"/>
      <c r="R51" s="75"/>
      <c r="S51" s="62"/>
      <c r="V51" s="75"/>
      <c r="W51" s="75"/>
      <c r="X51" s="62"/>
      <c r="Y51" s="75"/>
      <c r="Z51" s="66"/>
      <c r="AA51" s="66"/>
      <c r="AC51" s="80"/>
      <c r="AD51" s="80"/>
      <c r="AE51" s="80"/>
      <c r="AF51" s="80"/>
      <c r="AG51" s="80"/>
    </row>
    <row r="52" spans="1:33" ht="15.75" thickBot="1">
      <c r="A52" s="75"/>
      <c r="B52" s="18"/>
      <c r="C52" s="38" t="s">
        <v>12</v>
      </c>
      <c r="D52" s="18"/>
      <c r="E52" s="39" t="s">
        <v>13</v>
      </c>
      <c r="F52" s="18"/>
      <c r="G52" s="38" t="s">
        <v>14</v>
      </c>
      <c r="H52" s="18"/>
      <c r="I52" s="39" t="s">
        <v>15</v>
      </c>
      <c r="J52" s="18"/>
      <c r="K52" s="38" t="s">
        <v>16</v>
      </c>
      <c r="L52" s="18"/>
      <c r="M52" s="39" t="s">
        <v>17</v>
      </c>
      <c r="N52" s="18"/>
      <c r="O52" s="38" t="s">
        <v>18</v>
      </c>
      <c r="P52" s="18"/>
      <c r="Q52" s="39" t="s">
        <v>19</v>
      </c>
      <c r="R52" s="18"/>
      <c r="S52" s="38" t="s">
        <v>20</v>
      </c>
      <c r="T52" s="18"/>
      <c r="U52" s="55"/>
      <c r="V52" s="56" t="s">
        <v>21</v>
      </c>
      <c r="W52" s="58"/>
      <c r="X52" s="288" t="s">
        <v>22</v>
      </c>
      <c r="Y52" s="58"/>
      <c r="Z52" s="56" t="s">
        <v>20</v>
      </c>
      <c r="AA52" s="148"/>
      <c r="AC52" s="80"/>
      <c r="AD52" s="80"/>
      <c r="AE52" s="80"/>
      <c r="AF52" s="80"/>
      <c r="AG52" s="80"/>
    </row>
    <row r="53" spans="1:33">
      <c r="A53" s="75"/>
      <c r="B53" s="63"/>
      <c r="C53" s="63"/>
      <c r="D53" s="63"/>
      <c r="E53" s="76"/>
      <c r="G53" s="63"/>
      <c r="H53" s="63"/>
      <c r="I53" s="76"/>
      <c r="K53" s="63"/>
      <c r="L53" s="63"/>
      <c r="M53" s="76"/>
      <c r="O53" s="63"/>
      <c r="P53" s="63"/>
      <c r="Q53" s="76"/>
      <c r="R53" s="63"/>
      <c r="S53" s="76"/>
      <c r="U53" s="139"/>
      <c r="V53" s="63"/>
      <c r="W53" s="63"/>
      <c r="X53" s="76"/>
      <c r="Y53" s="63"/>
      <c r="Z53" s="63"/>
      <c r="AA53" s="140"/>
      <c r="AC53" s="80"/>
      <c r="AD53" s="80"/>
      <c r="AE53" s="80"/>
      <c r="AF53" s="80"/>
      <c r="AG53" s="80"/>
    </row>
    <row r="54" spans="1:33">
      <c r="A54" s="129" t="s">
        <v>140</v>
      </c>
      <c r="B54" s="78"/>
      <c r="C54" s="21">
        <v>1029</v>
      </c>
      <c r="D54" s="78"/>
      <c r="E54" s="88" t="s">
        <v>58</v>
      </c>
      <c r="F54" s="66"/>
      <c r="G54" s="21">
        <v>989</v>
      </c>
      <c r="H54" s="78"/>
      <c r="I54" s="88">
        <v>1056</v>
      </c>
      <c r="J54" s="78"/>
      <c r="K54" s="21">
        <v>1004</v>
      </c>
      <c r="L54" s="78"/>
      <c r="M54" s="88">
        <v>1231</v>
      </c>
      <c r="N54" s="78"/>
      <c r="O54" s="21">
        <v>693</v>
      </c>
      <c r="P54" s="78"/>
      <c r="Q54" s="21">
        <v>924</v>
      </c>
      <c r="R54" s="78"/>
      <c r="S54" s="374">
        <f t="shared" ref="S54:S59" si="12">(O54-Q54)/Q54*100</f>
        <v>-25</v>
      </c>
      <c r="T54" s="78"/>
      <c r="U54" s="97"/>
      <c r="V54" s="21">
        <v>2686</v>
      </c>
      <c r="W54" s="78"/>
      <c r="X54" s="21">
        <f>SUM(I54,M54,Q54)</f>
        <v>3211</v>
      </c>
      <c r="Y54" s="32"/>
      <c r="Z54" s="374">
        <f t="shared" ref="Z54:Z59" si="13">(V54-X54)/X54*100</f>
        <v>-16.350046714419182</v>
      </c>
      <c r="AA54" s="19"/>
      <c r="AC54" s="80"/>
      <c r="AD54" s="80"/>
      <c r="AE54" s="80"/>
      <c r="AF54" s="80"/>
      <c r="AG54" s="80"/>
    </row>
    <row r="55" spans="1:33">
      <c r="A55" s="155" t="s">
        <v>141</v>
      </c>
      <c r="B55" s="79"/>
      <c r="C55" s="89">
        <v>274</v>
      </c>
      <c r="D55" s="79"/>
      <c r="E55" s="89" t="s">
        <v>58</v>
      </c>
      <c r="F55" s="70"/>
      <c r="G55" s="89">
        <v>272</v>
      </c>
      <c r="H55" s="79"/>
      <c r="I55" s="89">
        <v>234</v>
      </c>
      <c r="J55" s="79"/>
      <c r="K55" s="89">
        <v>264</v>
      </c>
      <c r="L55" s="79"/>
      <c r="M55" s="89">
        <v>320</v>
      </c>
      <c r="N55" s="79"/>
      <c r="O55" s="89">
        <v>161</v>
      </c>
      <c r="P55" s="79"/>
      <c r="Q55" s="89">
        <v>212</v>
      </c>
      <c r="R55" s="79"/>
      <c r="S55" s="455">
        <f t="shared" si="12"/>
        <v>-24.056603773584907</v>
      </c>
      <c r="T55" s="79"/>
      <c r="U55" s="98"/>
      <c r="V55" s="89">
        <v>697</v>
      </c>
      <c r="W55" s="79"/>
      <c r="X55" s="89">
        <f t="shared" ref="X55:X59" si="14">SUM(I55,M55,Q55)</f>
        <v>766</v>
      </c>
      <c r="Y55" s="71"/>
      <c r="Z55" s="455">
        <f t="shared" si="13"/>
        <v>-9.0078328981723246</v>
      </c>
      <c r="AA55" s="19"/>
      <c r="AC55" s="80"/>
      <c r="AD55" s="80"/>
      <c r="AE55" s="80"/>
      <c r="AF55" s="80"/>
      <c r="AG55" s="80"/>
    </row>
    <row r="56" spans="1:33">
      <c r="A56" s="129" t="s">
        <v>142</v>
      </c>
      <c r="B56" s="78"/>
      <c r="C56" s="21">
        <v>962</v>
      </c>
      <c r="D56" s="78"/>
      <c r="E56" s="88" t="s">
        <v>58</v>
      </c>
      <c r="F56" s="66"/>
      <c r="G56" s="21">
        <v>666</v>
      </c>
      <c r="H56" s="78"/>
      <c r="I56" s="88">
        <v>761</v>
      </c>
      <c r="J56" s="78"/>
      <c r="K56" s="21">
        <v>846</v>
      </c>
      <c r="L56" s="78"/>
      <c r="M56" s="88">
        <v>860</v>
      </c>
      <c r="N56" s="78"/>
      <c r="O56" s="21">
        <v>651</v>
      </c>
      <c r="P56" s="78"/>
      <c r="Q56" s="21">
        <v>1072</v>
      </c>
      <c r="R56" s="78"/>
      <c r="S56" s="374">
        <f t="shared" si="12"/>
        <v>-39.272388059701491</v>
      </c>
      <c r="T56" s="78"/>
      <c r="U56" s="97"/>
      <c r="V56" s="21">
        <v>2163</v>
      </c>
      <c r="W56" s="78"/>
      <c r="X56" s="21">
        <f t="shared" si="14"/>
        <v>2693</v>
      </c>
      <c r="Y56" s="32"/>
      <c r="Z56" s="374">
        <f t="shared" si="13"/>
        <v>-19.680653546230971</v>
      </c>
      <c r="AA56" s="19"/>
      <c r="AC56" s="80"/>
      <c r="AD56" s="80"/>
      <c r="AE56" s="80"/>
      <c r="AF56" s="80"/>
      <c r="AG56" s="80"/>
    </row>
    <row r="57" spans="1:33">
      <c r="A57" s="129" t="s">
        <v>143</v>
      </c>
      <c r="B57" s="78"/>
      <c r="C57" s="21">
        <v>1016</v>
      </c>
      <c r="D57" s="78"/>
      <c r="E57" s="88" t="s">
        <v>58</v>
      </c>
      <c r="F57" s="66"/>
      <c r="G57" s="21">
        <v>1100</v>
      </c>
      <c r="H57" s="78"/>
      <c r="I57" s="88">
        <v>789</v>
      </c>
      <c r="J57" s="78"/>
      <c r="K57" s="21">
        <v>843</v>
      </c>
      <c r="L57" s="78"/>
      <c r="M57" s="88">
        <v>1171</v>
      </c>
      <c r="N57" s="78"/>
      <c r="O57" s="21">
        <v>810</v>
      </c>
      <c r="P57" s="78"/>
      <c r="Q57" s="21">
        <v>997</v>
      </c>
      <c r="R57" s="78"/>
      <c r="S57" s="374">
        <f t="shared" si="12"/>
        <v>-18.756268806419257</v>
      </c>
      <c r="T57" s="78"/>
      <c r="U57" s="97"/>
      <c r="V57" s="21">
        <v>2753</v>
      </c>
      <c r="W57" s="78"/>
      <c r="X57" s="21">
        <f t="shared" si="14"/>
        <v>2957</v>
      </c>
      <c r="Y57" s="32"/>
      <c r="Z57" s="374">
        <f t="shared" si="13"/>
        <v>-6.8988840040581669</v>
      </c>
      <c r="AA57" s="19"/>
      <c r="AC57" s="80"/>
      <c r="AD57" s="80"/>
      <c r="AE57" s="80"/>
      <c r="AF57" s="80"/>
      <c r="AG57" s="80"/>
    </row>
    <row r="58" spans="1:33" ht="14.65" customHeight="1">
      <c r="A58" s="138" t="s">
        <v>144</v>
      </c>
      <c r="B58" s="106"/>
      <c r="C58" s="31">
        <v>851</v>
      </c>
      <c r="D58" s="106"/>
      <c r="E58" s="71">
        <v>13</v>
      </c>
      <c r="G58" s="31">
        <v>762</v>
      </c>
      <c r="H58" s="106"/>
      <c r="I58" s="71">
        <v>597</v>
      </c>
      <c r="K58" s="31">
        <v>886</v>
      </c>
      <c r="L58" s="106"/>
      <c r="M58" s="71">
        <v>933</v>
      </c>
      <c r="O58" s="31">
        <v>803</v>
      </c>
      <c r="P58" s="106"/>
      <c r="Q58" s="31">
        <v>925</v>
      </c>
      <c r="R58" s="106"/>
      <c r="S58" s="456">
        <f t="shared" si="12"/>
        <v>-13.189189189189191</v>
      </c>
      <c r="U58" s="139"/>
      <c r="V58" s="71">
        <v>2451</v>
      </c>
      <c r="W58" s="79"/>
      <c r="X58" s="31">
        <f t="shared" si="14"/>
        <v>2455</v>
      </c>
      <c r="Y58" s="106"/>
      <c r="Z58" s="456">
        <f t="shared" si="13"/>
        <v>-0.16293279022403259</v>
      </c>
      <c r="AA58" s="141"/>
      <c r="AC58" s="80"/>
      <c r="AD58" s="80"/>
      <c r="AE58" s="80"/>
      <c r="AF58" s="80"/>
      <c r="AG58" s="80"/>
    </row>
    <row r="59" spans="1:33">
      <c r="A59" s="133" t="s">
        <v>145</v>
      </c>
      <c r="B59" s="78"/>
      <c r="C59" s="94">
        <v>3858</v>
      </c>
      <c r="D59" s="78"/>
      <c r="E59" s="95">
        <v>13</v>
      </c>
      <c r="F59" s="66"/>
      <c r="G59" s="94">
        <v>3517</v>
      </c>
      <c r="H59" s="78"/>
      <c r="I59" s="95">
        <v>3203</v>
      </c>
      <c r="J59" s="78"/>
      <c r="K59" s="94">
        <v>3579</v>
      </c>
      <c r="L59" s="78"/>
      <c r="M59" s="95">
        <v>4195</v>
      </c>
      <c r="N59" s="78"/>
      <c r="O59" s="94">
        <v>2957</v>
      </c>
      <c r="P59" s="78"/>
      <c r="Q59" s="94">
        <v>3918</v>
      </c>
      <c r="R59" s="78"/>
      <c r="S59" s="374">
        <f t="shared" si="12"/>
        <v>-24.527820316488004</v>
      </c>
      <c r="T59" s="78"/>
      <c r="U59" s="97"/>
      <c r="V59" s="94">
        <v>10053</v>
      </c>
      <c r="W59" s="78"/>
      <c r="X59" s="94">
        <f t="shared" si="14"/>
        <v>11316</v>
      </c>
      <c r="Y59" s="32"/>
      <c r="Z59" s="374">
        <f t="shared" si="13"/>
        <v>-11.16118769883351</v>
      </c>
      <c r="AA59" s="19"/>
      <c r="AC59" s="80"/>
      <c r="AD59" s="80"/>
      <c r="AE59" s="80"/>
      <c r="AF59" s="80"/>
      <c r="AG59" s="80"/>
    </row>
    <row r="60" spans="1:33" ht="14.65" customHeight="1">
      <c r="A60" s="136"/>
      <c r="B60" s="113"/>
      <c r="C60" s="30"/>
      <c r="D60" s="113"/>
      <c r="E60" s="31"/>
      <c r="G60" s="30"/>
      <c r="H60" s="113"/>
      <c r="I60" s="31"/>
      <c r="K60" s="30"/>
      <c r="L60" s="113"/>
      <c r="M60" s="31"/>
      <c r="O60" s="30"/>
      <c r="P60" s="113"/>
      <c r="Q60" s="31"/>
      <c r="R60" s="113"/>
      <c r="S60" s="31"/>
      <c r="U60" s="142"/>
      <c r="V60" s="21"/>
      <c r="W60" s="143"/>
      <c r="X60" s="88"/>
      <c r="Y60" s="144"/>
      <c r="Z60" s="145"/>
      <c r="AA60" s="146"/>
      <c r="AC60" s="80"/>
      <c r="AD60" s="80"/>
      <c r="AE60" s="80"/>
      <c r="AF60" s="80"/>
      <c r="AG60" s="80"/>
    </row>
    <row r="61" spans="1:33">
      <c r="A61" s="84" t="s">
        <v>159</v>
      </c>
      <c r="Z61" s="66"/>
      <c r="AA61" s="66"/>
      <c r="AC61" s="80"/>
      <c r="AD61" s="80"/>
      <c r="AE61" s="80"/>
      <c r="AF61" s="80"/>
      <c r="AG61" s="80"/>
    </row>
    <row r="62" spans="1:33">
      <c r="Z62" s="66"/>
      <c r="AA62" s="66"/>
      <c r="AC62" s="80"/>
      <c r="AD62" s="80"/>
      <c r="AE62" s="80"/>
      <c r="AF62" s="80"/>
      <c r="AG62" s="80"/>
    </row>
    <row r="63" spans="1:33">
      <c r="A63" s="443" t="s">
        <v>160</v>
      </c>
      <c r="B63" s="75"/>
      <c r="C63" s="62"/>
      <c r="D63" s="75"/>
      <c r="E63" s="62"/>
      <c r="G63" s="62"/>
      <c r="H63" s="75"/>
      <c r="I63" s="62"/>
      <c r="K63" s="62"/>
      <c r="L63" s="75"/>
      <c r="M63" s="62"/>
      <c r="O63" s="62"/>
      <c r="P63" s="75"/>
      <c r="Q63" s="62"/>
      <c r="R63" s="75"/>
      <c r="S63" s="62"/>
      <c r="V63" s="75"/>
      <c r="W63" s="75"/>
      <c r="X63" s="62"/>
      <c r="Y63" s="75"/>
      <c r="Z63" s="66"/>
      <c r="AA63" s="66"/>
      <c r="AC63" s="80"/>
      <c r="AD63" s="80"/>
      <c r="AE63" s="80"/>
      <c r="AF63" s="80"/>
      <c r="AG63" s="80"/>
    </row>
    <row r="64" spans="1:33">
      <c r="A64" s="135"/>
      <c r="B64" s="75"/>
      <c r="C64" s="62"/>
      <c r="D64" s="75"/>
      <c r="E64" s="62"/>
      <c r="G64" s="62"/>
      <c r="H64" s="75"/>
      <c r="I64" s="62"/>
      <c r="K64" s="62"/>
      <c r="L64" s="75"/>
      <c r="M64" s="62"/>
      <c r="O64" s="62"/>
      <c r="P64" s="75"/>
      <c r="Q64" s="62"/>
      <c r="R64" s="75"/>
      <c r="S64" s="62"/>
      <c r="V64" s="75"/>
      <c r="W64" s="75"/>
      <c r="X64" s="62"/>
      <c r="Y64" s="75"/>
      <c r="Z64" s="66"/>
      <c r="AA64" s="66"/>
      <c r="AC64" s="80"/>
      <c r="AD64" s="80"/>
      <c r="AE64" s="80"/>
      <c r="AF64" s="80"/>
      <c r="AG64" s="80"/>
    </row>
    <row r="65" spans="1:33" ht="15.75" thickBot="1">
      <c r="A65" s="75"/>
      <c r="B65" s="18"/>
      <c r="C65" s="38" t="s">
        <v>12</v>
      </c>
      <c r="D65" s="18"/>
      <c r="E65" s="39" t="s">
        <v>13</v>
      </c>
      <c r="F65" s="18"/>
      <c r="G65" s="38" t="s">
        <v>14</v>
      </c>
      <c r="H65" s="18"/>
      <c r="I65" s="39" t="s">
        <v>15</v>
      </c>
      <c r="J65" s="18"/>
      <c r="K65" s="38" t="s">
        <v>16</v>
      </c>
      <c r="L65" s="18"/>
      <c r="M65" s="39" t="s">
        <v>17</v>
      </c>
      <c r="N65" s="18"/>
      <c r="O65" s="38" t="s">
        <v>18</v>
      </c>
      <c r="P65" s="18"/>
      <c r="Q65" s="39" t="s">
        <v>19</v>
      </c>
      <c r="R65" s="18"/>
      <c r="S65" s="38" t="s">
        <v>20</v>
      </c>
      <c r="T65" s="18"/>
      <c r="U65" s="55"/>
      <c r="V65" s="56" t="s">
        <v>21</v>
      </c>
      <c r="W65" s="58"/>
      <c r="X65" s="288" t="s">
        <v>22</v>
      </c>
      <c r="Y65" s="58"/>
      <c r="Z65" s="56" t="s">
        <v>20</v>
      </c>
      <c r="AA65" s="148"/>
      <c r="AC65" s="80"/>
      <c r="AD65" s="80"/>
      <c r="AE65" s="80"/>
      <c r="AF65" s="80"/>
      <c r="AG65" s="80"/>
    </row>
    <row r="66" spans="1:33">
      <c r="A66" s="75"/>
      <c r="B66" s="63"/>
      <c r="C66" s="63"/>
      <c r="D66" s="63"/>
      <c r="E66" s="76"/>
      <c r="G66" s="63"/>
      <c r="H66" s="63"/>
      <c r="I66" s="76"/>
      <c r="K66" s="63"/>
      <c r="L66" s="63"/>
      <c r="M66" s="76"/>
      <c r="O66" s="63"/>
      <c r="P66" s="63"/>
      <c r="Q66" s="76"/>
      <c r="R66" s="63"/>
      <c r="S66" s="76"/>
      <c r="U66" s="139"/>
      <c r="V66" s="63"/>
      <c r="W66" s="63"/>
      <c r="X66" s="76"/>
      <c r="Y66" s="63"/>
      <c r="Z66" s="63"/>
      <c r="AA66" s="140"/>
      <c r="AC66" s="80"/>
      <c r="AD66" s="80"/>
      <c r="AE66" s="80"/>
      <c r="AF66" s="80"/>
      <c r="AG66" s="80"/>
    </row>
    <row r="67" spans="1:33">
      <c r="A67" s="129" t="s">
        <v>140</v>
      </c>
      <c r="B67" s="78"/>
      <c r="C67" s="21">
        <v>4812</v>
      </c>
      <c r="D67" s="78"/>
      <c r="E67" s="88">
        <v>3362</v>
      </c>
      <c r="F67" s="66"/>
      <c r="G67" s="21">
        <v>9019</v>
      </c>
      <c r="H67" s="78"/>
      <c r="I67" s="88">
        <v>7696</v>
      </c>
      <c r="J67" s="78"/>
      <c r="K67" s="21">
        <v>12704</v>
      </c>
      <c r="L67" s="78"/>
      <c r="M67" s="88">
        <v>11229</v>
      </c>
      <c r="N67" s="78"/>
      <c r="O67" s="21">
        <v>6727</v>
      </c>
      <c r="P67" s="78"/>
      <c r="Q67" s="21">
        <v>8154</v>
      </c>
      <c r="R67" s="78"/>
      <c r="S67" s="374">
        <f t="shared" ref="S67:S72" si="15">(O67-Q67)/Q67*100</f>
        <v>-17.500613195977436</v>
      </c>
      <c r="T67" s="78"/>
      <c r="U67" s="97"/>
      <c r="V67" s="21">
        <v>28450</v>
      </c>
      <c r="W67" s="78"/>
      <c r="X67" s="21">
        <f>SUM(I67,M67,Q67)</f>
        <v>27079</v>
      </c>
      <c r="Y67" s="32"/>
      <c r="Z67" s="373">
        <f t="shared" ref="Z67:Z72" si="16">(V67-X67)/X67*100</f>
        <v>5.0629639203811072</v>
      </c>
      <c r="AA67" s="19"/>
      <c r="AC67" s="80"/>
      <c r="AD67" s="80"/>
      <c r="AE67" s="80"/>
      <c r="AF67" s="80"/>
      <c r="AG67" s="80"/>
    </row>
    <row r="68" spans="1:33">
      <c r="A68" s="155" t="s">
        <v>141</v>
      </c>
      <c r="B68" s="79"/>
      <c r="C68" s="89">
        <v>977</v>
      </c>
      <c r="D68" s="79"/>
      <c r="E68" s="89">
        <v>486</v>
      </c>
      <c r="F68" s="70"/>
      <c r="G68" s="89">
        <v>1683</v>
      </c>
      <c r="H68" s="79"/>
      <c r="I68" s="89">
        <v>1382</v>
      </c>
      <c r="J68" s="79"/>
      <c r="K68" s="89">
        <v>2603</v>
      </c>
      <c r="L68" s="79"/>
      <c r="M68" s="89">
        <v>2368</v>
      </c>
      <c r="N68" s="79"/>
      <c r="O68" s="89">
        <v>1478</v>
      </c>
      <c r="P68" s="79"/>
      <c r="Q68" s="89">
        <v>1951</v>
      </c>
      <c r="R68" s="79"/>
      <c r="S68" s="455">
        <f t="shared" si="15"/>
        <v>-24.243977447462839</v>
      </c>
      <c r="T68" s="79"/>
      <c r="U68" s="98"/>
      <c r="V68" s="89">
        <v>5764</v>
      </c>
      <c r="W68" s="79"/>
      <c r="X68" s="89">
        <f t="shared" ref="X68:X72" si="17">SUM(I68,M68,Q68)</f>
        <v>5701</v>
      </c>
      <c r="Y68" s="71"/>
      <c r="Z68" s="455">
        <f t="shared" si="16"/>
        <v>1.1050692860901596</v>
      </c>
      <c r="AA68" s="19"/>
      <c r="AC68" s="80"/>
      <c r="AD68" s="80"/>
      <c r="AE68" s="80"/>
      <c r="AF68" s="80"/>
      <c r="AG68" s="80"/>
    </row>
    <row r="69" spans="1:33">
      <c r="A69" s="129" t="s">
        <v>142</v>
      </c>
      <c r="B69" s="78"/>
      <c r="C69" s="21">
        <v>999</v>
      </c>
      <c r="D69" s="78"/>
      <c r="E69" s="88">
        <v>1337</v>
      </c>
      <c r="F69" s="66"/>
      <c r="G69" s="21">
        <v>864</v>
      </c>
      <c r="H69" s="78"/>
      <c r="I69" s="88">
        <v>1121</v>
      </c>
      <c r="J69" s="78"/>
      <c r="K69" s="21">
        <v>703</v>
      </c>
      <c r="L69" s="78"/>
      <c r="M69" s="88">
        <v>1290</v>
      </c>
      <c r="N69" s="78"/>
      <c r="O69" s="21">
        <v>634</v>
      </c>
      <c r="P69" s="78"/>
      <c r="Q69" s="21">
        <v>1692</v>
      </c>
      <c r="R69" s="78"/>
      <c r="S69" s="374">
        <f t="shared" si="15"/>
        <v>-62.529550827423165</v>
      </c>
      <c r="T69" s="78"/>
      <c r="U69" s="97"/>
      <c r="V69" s="21">
        <v>2201</v>
      </c>
      <c r="W69" s="78"/>
      <c r="X69" s="21">
        <f t="shared" si="17"/>
        <v>4103</v>
      </c>
      <c r="Y69" s="32"/>
      <c r="Z69" s="373">
        <f t="shared" si="16"/>
        <v>-46.356324640506948</v>
      </c>
      <c r="AA69" s="19"/>
      <c r="AC69" s="80"/>
      <c r="AD69" s="80"/>
      <c r="AE69" s="80"/>
      <c r="AF69" s="80"/>
      <c r="AG69" s="80"/>
    </row>
    <row r="70" spans="1:33">
      <c r="A70" s="129" t="s">
        <v>143</v>
      </c>
      <c r="B70" s="78"/>
      <c r="C70" s="21">
        <v>1850</v>
      </c>
      <c r="D70" s="78"/>
      <c r="E70" s="88">
        <v>1509</v>
      </c>
      <c r="F70" s="66"/>
      <c r="G70" s="21">
        <v>1676</v>
      </c>
      <c r="H70" s="78"/>
      <c r="I70" s="88">
        <v>1387</v>
      </c>
      <c r="J70" s="78"/>
      <c r="K70" s="21">
        <v>2830</v>
      </c>
      <c r="L70" s="78"/>
      <c r="M70" s="88">
        <v>2668</v>
      </c>
      <c r="N70" s="78"/>
      <c r="O70" s="21">
        <v>2198</v>
      </c>
      <c r="P70" s="78"/>
      <c r="Q70" s="21">
        <v>2536</v>
      </c>
      <c r="R70" s="78"/>
      <c r="S70" s="374">
        <f t="shared" si="15"/>
        <v>-13.32807570977918</v>
      </c>
      <c r="T70" s="78"/>
      <c r="U70" s="97"/>
      <c r="V70" s="21">
        <v>6704</v>
      </c>
      <c r="W70" s="78"/>
      <c r="X70" s="21">
        <f t="shared" si="17"/>
        <v>6591</v>
      </c>
      <c r="Y70" s="32"/>
      <c r="Z70" s="373">
        <f t="shared" si="16"/>
        <v>1.714459110908815</v>
      </c>
      <c r="AA70" s="19"/>
      <c r="AC70" s="80"/>
      <c r="AD70" s="80"/>
      <c r="AE70" s="80"/>
      <c r="AF70" s="80"/>
      <c r="AG70" s="80"/>
    </row>
    <row r="71" spans="1:33" ht="14.65" customHeight="1">
      <c r="A71" s="138" t="s">
        <v>144</v>
      </c>
      <c r="B71" s="106"/>
      <c r="C71" s="31">
        <v>4043</v>
      </c>
      <c r="D71" s="106"/>
      <c r="E71" s="71">
        <v>3520</v>
      </c>
      <c r="G71" s="31">
        <v>3237</v>
      </c>
      <c r="H71" s="106"/>
      <c r="I71" s="71">
        <v>3288</v>
      </c>
      <c r="K71" s="31">
        <v>4091</v>
      </c>
      <c r="L71" s="106"/>
      <c r="M71" s="71">
        <v>4687</v>
      </c>
      <c r="O71" s="31">
        <v>3184</v>
      </c>
      <c r="P71" s="106"/>
      <c r="Q71" s="31">
        <v>4110</v>
      </c>
      <c r="R71" s="106"/>
      <c r="S71" s="456">
        <f t="shared" si="15"/>
        <v>-22.530413625304135</v>
      </c>
      <c r="U71" s="139"/>
      <c r="V71" s="71">
        <v>10512</v>
      </c>
      <c r="W71" s="79"/>
      <c r="X71" s="31">
        <f t="shared" si="17"/>
        <v>12085</v>
      </c>
      <c r="Y71" s="106"/>
      <c r="Z71" s="327">
        <f t="shared" si="16"/>
        <v>-13.016135705419943</v>
      </c>
      <c r="AA71" s="141"/>
      <c r="AC71" s="80"/>
      <c r="AD71" s="80"/>
      <c r="AE71" s="80"/>
      <c r="AF71" s="80"/>
      <c r="AG71" s="80"/>
    </row>
    <row r="72" spans="1:33">
      <c r="A72" s="133" t="s">
        <v>145</v>
      </c>
      <c r="B72" s="78"/>
      <c r="C72" s="94">
        <v>11704</v>
      </c>
      <c r="D72" s="78"/>
      <c r="E72" s="95">
        <v>9728</v>
      </c>
      <c r="F72" s="66"/>
      <c r="G72" s="94">
        <v>14796</v>
      </c>
      <c r="H72" s="78"/>
      <c r="I72" s="95">
        <v>13492</v>
      </c>
      <c r="J72" s="78"/>
      <c r="K72" s="94">
        <v>20328</v>
      </c>
      <c r="L72" s="78"/>
      <c r="M72" s="95">
        <v>19874</v>
      </c>
      <c r="N72" s="78"/>
      <c r="O72" s="94">
        <v>12743</v>
      </c>
      <c r="P72" s="78"/>
      <c r="Q72" s="94">
        <v>16492</v>
      </c>
      <c r="R72" s="78"/>
      <c r="S72" s="374">
        <f t="shared" si="15"/>
        <v>-22.732233810332282</v>
      </c>
      <c r="T72" s="78"/>
      <c r="U72" s="97"/>
      <c r="V72" s="94">
        <v>47867</v>
      </c>
      <c r="W72" s="78"/>
      <c r="X72" s="94">
        <f t="shared" si="17"/>
        <v>49858</v>
      </c>
      <c r="Y72" s="32"/>
      <c r="Z72" s="373">
        <f t="shared" si="16"/>
        <v>-3.9933410886918845</v>
      </c>
      <c r="AA72" s="19"/>
      <c r="AC72" s="80"/>
      <c r="AD72" s="80"/>
      <c r="AE72" s="80"/>
      <c r="AF72" s="80"/>
      <c r="AG72" s="80"/>
    </row>
    <row r="73" spans="1:33" ht="14.65" customHeight="1">
      <c r="A73" s="136"/>
      <c r="B73" s="113"/>
      <c r="C73" s="30"/>
      <c r="D73" s="113"/>
      <c r="E73" s="31"/>
      <c r="G73" s="30"/>
      <c r="H73" s="113"/>
      <c r="I73" s="31"/>
      <c r="K73" s="30"/>
      <c r="L73" s="113"/>
      <c r="M73" s="31"/>
      <c r="O73" s="30"/>
      <c r="P73" s="113"/>
      <c r="Q73" s="31"/>
      <c r="R73" s="113"/>
      <c r="S73" s="31"/>
      <c r="U73" s="142"/>
      <c r="V73" s="21"/>
      <c r="W73" s="143"/>
      <c r="X73" s="88"/>
      <c r="Y73" s="144"/>
      <c r="Z73" s="302"/>
      <c r="AA73" s="146"/>
    </row>
    <row r="74" spans="1:33">
      <c r="G74" s="80"/>
      <c r="I74" s="80"/>
      <c r="K74" s="80"/>
      <c r="M74" s="80"/>
      <c r="O74" s="80"/>
      <c r="Q74" s="80"/>
      <c r="S74" s="80"/>
    </row>
    <row r="75" spans="1:33">
      <c r="C75" s="80"/>
      <c r="E75" s="80"/>
      <c r="G75" s="80"/>
      <c r="K75" s="80"/>
      <c r="V75" s="80"/>
    </row>
  </sheetData>
  <pageMargins left="0.31496062992125984" right="0.11811023622047245" top="0.15748031496062992" bottom="0.15748031496062992" header="0.31496062992125984" footer="0.31496062992125984"/>
  <pageSetup scale="53" orientation="landscape" r:id="rId1"/>
  <customProperties>
    <customPr name="_pios_id" r:id="rId2"/>
    <customPr name="EpmWorksheetKeyString_GUI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G59"/>
  <sheetViews>
    <sheetView showGridLines="0" zoomScale="75" zoomScaleNormal="75" workbookViewId="0">
      <selection activeCell="K1" sqref="K1"/>
    </sheetView>
  </sheetViews>
  <sheetFormatPr defaultColWidth="11.5703125" defaultRowHeight="15"/>
  <cols>
    <col min="1" max="1" width="40.5703125" customWidth="1"/>
    <col min="2" max="2" width="2.5703125" customWidth="1"/>
    <col min="3" max="3" width="10.5703125" customWidth="1"/>
    <col min="4" max="4" width="1.5703125" customWidth="1"/>
    <col min="5" max="5" width="15.5703125" customWidth="1"/>
    <col min="6" max="6" width="1.5703125" customWidth="1"/>
    <col min="7" max="7" width="15.5703125" customWidth="1"/>
    <col min="8" max="8" width="5.5703125" customWidth="1"/>
    <col min="9" max="9" width="15.5703125" customWidth="1"/>
    <col min="10" max="10" width="1.5703125" customWidth="1"/>
    <col min="11" max="11" width="15.5703125" customWidth="1"/>
    <col min="12" max="12" width="5.5703125" customWidth="1"/>
    <col min="13" max="13" width="15.5703125" customWidth="1"/>
    <col min="14" max="14" width="1.5703125" customWidth="1"/>
    <col min="15" max="15" width="15.5703125" customWidth="1"/>
    <col min="16" max="16" width="5.5703125" customWidth="1"/>
    <col min="17" max="17" width="12.5703125" customWidth="1"/>
    <col min="18" max="18" width="1.5703125" customWidth="1"/>
    <col min="19" max="19" width="12.5703125" customWidth="1"/>
    <col min="20" max="20" width="1.5703125" customWidth="1"/>
    <col min="21" max="21" width="12.5703125" customWidth="1"/>
    <col min="22" max="22" width="5.5703125" customWidth="1"/>
    <col min="23" max="23" width="1.5703125" customWidth="1"/>
    <col min="24" max="24" width="15.5703125" customWidth="1"/>
    <col min="25" max="25" width="1.5703125" customWidth="1"/>
    <col min="26" max="26" width="15.5703125" customWidth="1"/>
    <col min="27" max="27" width="1.5703125" customWidth="1"/>
    <col min="28" max="28" width="12.5703125" customWidth="1"/>
    <col min="29" max="29" width="1.5703125" customWidth="1"/>
  </cols>
  <sheetData>
    <row r="1" spans="1:31">
      <c r="A1" s="443" t="s">
        <v>161</v>
      </c>
      <c r="B1" s="75"/>
      <c r="C1" s="75"/>
      <c r="D1" s="73"/>
      <c r="E1" s="75"/>
      <c r="F1" s="75"/>
      <c r="G1" s="62"/>
      <c r="H1" s="75"/>
      <c r="I1" s="75"/>
      <c r="J1" s="75"/>
      <c r="K1" s="75"/>
      <c r="L1" s="73"/>
      <c r="M1" s="75"/>
      <c r="N1" s="75"/>
      <c r="O1" s="75"/>
      <c r="P1" s="73"/>
      <c r="Q1" s="75"/>
      <c r="R1" s="75"/>
      <c r="S1" s="75"/>
      <c r="T1" s="75"/>
      <c r="U1" s="75"/>
      <c r="V1" s="73"/>
      <c r="W1" s="73"/>
      <c r="X1" s="75"/>
      <c r="Y1" s="75"/>
      <c r="Z1" s="62"/>
      <c r="AA1" s="75"/>
      <c r="AB1" s="75"/>
    </row>
    <row r="2" spans="1:31">
      <c r="A2" s="62"/>
      <c r="B2" s="62"/>
      <c r="C2" s="62"/>
      <c r="D2" s="73"/>
      <c r="E2" s="62"/>
      <c r="F2" s="62"/>
      <c r="G2" s="62"/>
      <c r="H2" s="62"/>
      <c r="I2" s="62"/>
      <c r="J2" s="62"/>
      <c r="K2" s="62"/>
      <c r="L2" s="73"/>
      <c r="M2" s="62"/>
      <c r="N2" s="62"/>
      <c r="O2" s="62"/>
      <c r="P2" s="73"/>
      <c r="Q2" s="62"/>
      <c r="R2" s="62"/>
      <c r="S2" s="62"/>
      <c r="T2" s="62"/>
      <c r="U2" s="62"/>
      <c r="V2" s="73"/>
      <c r="W2" s="73"/>
      <c r="X2" s="62"/>
      <c r="Y2" s="62"/>
      <c r="Z2" s="62"/>
      <c r="AA2" s="62"/>
      <c r="AB2" s="62"/>
    </row>
    <row r="3" spans="1:31">
      <c r="A3" s="62"/>
      <c r="B3" s="62"/>
      <c r="C3" s="62"/>
      <c r="D3" s="73"/>
      <c r="E3" s="62"/>
      <c r="F3" s="62"/>
      <c r="G3" s="62"/>
      <c r="H3" s="62"/>
      <c r="I3" s="62"/>
      <c r="J3" s="62"/>
      <c r="K3" s="62"/>
      <c r="L3" s="73"/>
      <c r="M3" s="62"/>
      <c r="N3" s="62"/>
      <c r="O3" s="62"/>
      <c r="P3" s="73"/>
      <c r="Q3" s="62"/>
      <c r="R3" s="62"/>
      <c r="S3" s="62"/>
      <c r="T3" s="62"/>
      <c r="U3" s="62"/>
      <c r="V3" s="73"/>
      <c r="W3" s="73"/>
      <c r="X3" s="62"/>
      <c r="Y3" s="62"/>
      <c r="Z3" s="62"/>
      <c r="AA3" s="62"/>
      <c r="AB3" s="62"/>
    </row>
    <row r="4" spans="1:31" ht="15.75" thickBot="1">
      <c r="A4" s="75"/>
      <c r="B4" s="75"/>
      <c r="C4" s="38" t="s">
        <v>77</v>
      </c>
      <c r="D4" s="62"/>
      <c r="E4" s="38" t="s">
        <v>12</v>
      </c>
      <c r="F4" s="18"/>
      <c r="G4" s="39" t="s">
        <v>162</v>
      </c>
      <c r="H4" s="18"/>
      <c r="I4" s="38" t="s">
        <v>14</v>
      </c>
      <c r="J4" s="18"/>
      <c r="K4" s="39" t="s">
        <v>15</v>
      </c>
      <c r="L4" s="18"/>
      <c r="M4" s="38" t="s">
        <v>16</v>
      </c>
      <c r="N4" s="18"/>
      <c r="O4" s="39" t="s">
        <v>17</v>
      </c>
      <c r="P4" s="18"/>
      <c r="Q4" s="38" t="s">
        <v>18</v>
      </c>
      <c r="R4" s="18"/>
      <c r="S4" s="39" t="s">
        <v>19</v>
      </c>
      <c r="T4" s="18"/>
      <c r="U4" s="38" t="s">
        <v>20</v>
      </c>
      <c r="V4" s="18"/>
      <c r="W4" s="55"/>
      <c r="X4" s="56" t="s">
        <v>21</v>
      </c>
      <c r="Y4" s="58"/>
      <c r="Z4" s="288" t="s">
        <v>22</v>
      </c>
      <c r="AA4" s="58"/>
      <c r="AB4" s="56" t="s">
        <v>20</v>
      </c>
      <c r="AC4" s="57"/>
    </row>
    <row r="5" spans="1:31">
      <c r="A5" s="75"/>
      <c r="B5" s="75"/>
      <c r="C5" s="76"/>
      <c r="D5" s="62"/>
      <c r="E5" s="63"/>
      <c r="F5" s="63"/>
      <c r="G5" s="76"/>
      <c r="H5" s="63"/>
      <c r="I5" s="18"/>
      <c r="J5" s="18"/>
      <c r="K5" s="26"/>
      <c r="L5" s="63"/>
      <c r="M5" s="18"/>
      <c r="N5" s="18"/>
      <c r="O5" s="26"/>
      <c r="P5" s="63"/>
      <c r="Q5" s="18"/>
      <c r="R5" s="18"/>
      <c r="S5" s="26"/>
      <c r="T5" s="18"/>
      <c r="U5" s="18"/>
      <c r="V5" s="63"/>
      <c r="W5" s="96"/>
      <c r="X5" s="18"/>
      <c r="Y5" s="18"/>
      <c r="Z5" s="26"/>
      <c r="AA5" s="18"/>
      <c r="AB5" s="18"/>
      <c r="AC5" s="19"/>
    </row>
    <row r="6" spans="1:31">
      <c r="A6" s="121" t="s">
        <v>78</v>
      </c>
      <c r="B6" s="156"/>
      <c r="C6" s="121" t="s">
        <v>79</v>
      </c>
      <c r="D6" s="62"/>
      <c r="E6" s="90">
        <v>15587</v>
      </c>
      <c r="F6" s="79"/>
      <c r="G6" s="90">
        <v>11171</v>
      </c>
      <c r="H6" s="70"/>
      <c r="I6" s="90">
        <v>20100</v>
      </c>
      <c r="J6" s="79"/>
      <c r="K6" s="90">
        <v>12099</v>
      </c>
      <c r="L6" s="79"/>
      <c r="M6" s="90">
        <v>20747</v>
      </c>
      <c r="N6" s="79"/>
      <c r="O6" s="90">
        <v>13110</v>
      </c>
      <c r="P6" s="79"/>
      <c r="Q6" s="90">
        <v>17080</v>
      </c>
      <c r="R6" s="79"/>
      <c r="S6" s="90">
        <v>14262</v>
      </c>
      <c r="T6" s="79"/>
      <c r="U6" s="91">
        <v>19.758799607348202</v>
      </c>
      <c r="V6" s="79"/>
      <c r="W6" s="98"/>
      <c r="X6" s="90">
        <v>57927</v>
      </c>
      <c r="Y6" s="79"/>
      <c r="Z6" s="90">
        <v>39471</v>
      </c>
      <c r="AA6" s="71"/>
      <c r="AB6" s="91">
        <v>46.7583795698107</v>
      </c>
      <c r="AC6" s="19"/>
      <c r="AE6" s="80"/>
    </row>
    <row r="7" spans="1:31">
      <c r="A7" s="121" t="s">
        <v>80</v>
      </c>
      <c r="B7" s="156"/>
      <c r="C7" s="121" t="s">
        <v>79</v>
      </c>
      <c r="D7" s="62"/>
      <c r="E7" s="90">
        <v>18610</v>
      </c>
      <c r="F7" s="79"/>
      <c r="G7" s="90">
        <v>17553</v>
      </c>
      <c r="H7" s="70"/>
      <c r="I7" s="90">
        <v>19750</v>
      </c>
      <c r="J7" s="79"/>
      <c r="K7" s="90">
        <v>21814</v>
      </c>
      <c r="L7" s="79"/>
      <c r="M7" s="90">
        <v>27526</v>
      </c>
      <c r="N7" s="79"/>
      <c r="O7" s="90">
        <v>27701</v>
      </c>
      <c r="P7" s="79"/>
      <c r="Q7" s="90">
        <v>20399</v>
      </c>
      <c r="R7" s="79"/>
      <c r="S7" s="90">
        <v>19029</v>
      </c>
      <c r="T7" s="79"/>
      <c r="U7" s="91">
        <v>7.1995375479531196</v>
      </c>
      <c r="V7" s="79"/>
      <c r="W7" s="98"/>
      <c r="X7" s="90">
        <v>67675</v>
      </c>
      <c r="Y7" s="79"/>
      <c r="Z7" s="90">
        <v>68544</v>
      </c>
      <c r="AA7" s="71"/>
      <c r="AB7" s="91">
        <v>-1.2677987861811399</v>
      </c>
      <c r="AC7" s="19"/>
      <c r="AE7" s="80"/>
    </row>
    <row r="8" spans="1:31">
      <c r="A8" s="121" t="s">
        <v>81</v>
      </c>
      <c r="B8" s="156"/>
      <c r="C8" s="121" t="s">
        <v>79</v>
      </c>
      <c r="D8" s="62"/>
      <c r="E8" s="90">
        <v>146</v>
      </c>
      <c r="F8" s="79"/>
      <c r="G8" s="90">
        <v>797</v>
      </c>
      <c r="H8" s="70"/>
      <c r="I8" s="90">
        <v>44</v>
      </c>
      <c r="J8" s="79"/>
      <c r="K8" s="90">
        <v>435</v>
      </c>
      <c r="L8" s="79"/>
      <c r="M8" s="90">
        <v>54</v>
      </c>
      <c r="N8" s="79"/>
      <c r="O8" s="90">
        <v>704</v>
      </c>
      <c r="P8" s="79"/>
      <c r="Q8" s="90">
        <v>150</v>
      </c>
      <c r="R8" s="79"/>
      <c r="S8" s="90">
        <v>556</v>
      </c>
      <c r="T8" s="79"/>
      <c r="U8" s="91">
        <v>-73.021582733812906</v>
      </c>
      <c r="V8" s="79"/>
      <c r="W8" s="98"/>
      <c r="X8" s="90">
        <v>248</v>
      </c>
      <c r="Y8" s="79"/>
      <c r="Z8" s="90">
        <v>1695</v>
      </c>
      <c r="AA8" s="71"/>
      <c r="AB8" s="91">
        <v>-85.368731563421804</v>
      </c>
      <c r="AC8" s="19"/>
      <c r="AE8" s="80"/>
    </row>
    <row r="9" spans="1:31">
      <c r="A9" s="121" t="s">
        <v>82</v>
      </c>
      <c r="B9" s="156"/>
      <c r="C9" s="121" t="s">
        <v>83</v>
      </c>
      <c r="D9" s="62"/>
      <c r="E9" s="90">
        <v>52408</v>
      </c>
      <c r="F9" s="79"/>
      <c r="G9" s="90">
        <v>34201</v>
      </c>
      <c r="H9" s="70"/>
      <c r="I9" s="90">
        <v>50680</v>
      </c>
      <c r="J9" s="79"/>
      <c r="K9" s="90">
        <v>47554</v>
      </c>
      <c r="L9" s="79"/>
      <c r="M9" s="90">
        <v>63455</v>
      </c>
      <c r="N9" s="79"/>
      <c r="O9" s="90">
        <v>51710</v>
      </c>
      <c r="P9" s="79"/>
      <c r="Q9" s="90">
        <v>57930</v>
      </c>
      <c r="R9" s="79"/>
      <c r="S9" s="90">
        <v>49447</v>
      </c>
      <c r="T9" s="79"/>
      <c r="U9" s="91">
        <v>17.155742512184801</v>
      </c>
      <c r="V9" s="79"/>
      <c r="W9" s="98"/>
      <c r="X9" s="90">
        <v>172065</v>
      </c>
      <c r="Y9" s="79"/>
      <c r="Z9" s="90">
        <v>148711</v>
      </c>
      <c r="AA9" s="71"/>
      <c r="AB9" s="91">
        <v>15.7042854933394</v>
      </c>
      <c r="AC9" s="19"/>
      <c r="AE9" s="80"/>
    </row>
    <row r="10" spans="1:31">
      <c r="A10" s="121" t="s">
        <v>84</v>
      </c>
      <c r="B10" s="156"/>
      <c r="C10" s="121" t="s">
        <v>83</v>
      </c>
      <c r="D10" s="62"/>
      <c r="E10" s="90">
        <v>59421</v>
      </c>
      <c r="F10" s="79"/>
      <c r="G10" s="90">
        <v>52961</v>
      </c>
      <c r="H10" s="70"/>
      <c r="I10" s="90">
        <v>52081</v>
      </c>
      <c r="J10" s="79"/>
      <c r="K10" s="90">
        <v>55073</v>
      </c>
      <c r="L10" s="79"/>
      <c r="M10" s="90">
        <v>57606</v>
      </c>
      <c r="N10" s="79"/>
      <c r="O10" s="90">
        <v>62855</v>
      </c>
      <c r="P10" s="79"/>
      <c r="Q10" s="90">
        <v>56465</v>
      </c>
      <c r="R10" s="79"/>
      <c r="S10" s="90">
        <v>61342</v>
      </c>
      <c r="T10" s="79"/>
      <c r="U10" s="91">
        <v>-7.9505069935769903</v>
      </c>
      <c r="V10" s="79"/>
      <c r="W10" s="98"/>
      <c r="X10" s="90">
        <v>166152</v>
      </c>
      <c r="Y10" s="79"/>
      <c r="Z10" s="90">
        <v>179270</v>
      </c>
      <c r="AA10" s="71"/>
      <c r="AB10" s="91">
        <v>-7.3174541194845801</v>
      </c>
      <c r="AC10" s="19"/>
      <c r="AE10" s="80"/>
    </row>
    <row r="11" spans="1:31">
      <c r="A11" s="121" t="s">
        <v>85</v>
      </c>
      <c r="B11" s="156"/>
      <c r="C11" s="121" t="s">
        <v>83</v>
      </c>
      <c r="D11" s="62"/>
      <c r="E11" s="90">
        <v>23076</v>
      </c>
      <c r="F11" s="79"/>
      <c r="G11" s="90">
        <v>12589</v>
      </c>
      <c r="H11" s="70"/>
      <c r="I11" s="90">
        <v>21299</v>
      </c>
      <c r="J11" s="79"/>
      <c r="K11" s="90">
        <v>10656</v>
      </c>
      <c r="L11" s="79"/>
      <c r="M11" s="90">
        <v>26670</v>
      </c>
      <c r="N11" s="79"/>
      <c r="O11" s="90">
        <v>7536</v>
      </c>
      <c r="P11" s="79"/>
      <c r="Q11" s="90">
        <v>29948</v>
      </c>
      <c r="R11" s="79"/>
      <c r="S11" s="90">
        <v>11516</v>
      </c>
      <c r="T11" s="79"/>
      <c r="U11" s="91" t="s">
        <v>55</v>
      </c>
      <c r="V11" s="79"/>
      <c r="W11" s="98"/>
      <c r="X11" s="90">
        <v>77917</v>
      </c>
      <c r="Y11" s="79"/>
      <c r="Z11" s="90">
        <v>29708</v>
      </c>
      <c r="AA11" s="71"/>
      <c r="AB11" s="91" t="s">
        <v>55</v>
      </c>
      <c r="AC11" s="19"/>
      <c r="AE11" s="80"/>
    </row>
    <row r="12" spans="1:31">
      <c r="A12" s="121" t="s">
        <v>86</v>
      </c>
      <c r="B12" s="156"/>
      <c r="C12" s="121" t="s">
        <v>87</v>
      </c>
      <c r="D12" s="62"/>
      <c r="E12" s="90">
        <v>2059</v>
      </c>
      <c r="F12" s="79"/>
      <c r="G12" s="90">
        <v>1899</v>
      </c>
      <c r="H12" s="70"/>
      <c r="I12" s="90">
        <v>2038</v>
      </c>
      <c r="J12" s="79"/>
      <c r="K12" s="90">
        <v>1810</v>
      </c>
      <c r="L12" s="79"/>
      <c r="M12" s="90">
        <v>2143</v>
      </c>
      <c r="N12" s="79"/>
      <c r="O12" s="90">
        <v>1813</v>
      </c>
      <c r="P12" s="79"/>
      <c r="Q12" s="90">
        <v>2770</v>
      </c>
      <c r="R12" s="79"/>
      <c r="S12" s="90">
        <v>2251</v>
      </c>
      <c r="T12" s="79"/>
      <c r="U12" s="91">
        <v>23.056419369169301</v>
      </c>
      <c r="V12" s="79"/>
      <c r="W12" s="98"/>
      <c r="X12" s="90">
        <v>6951</v>
      </c>
      <c r="Y12" s="79"/>
      <c r="Z12" s="90">
        <v>5874</v>
      </c>
      <c r="AA12" s="71"/>
      <c r="AB12" s="91">
        <v>18.335035750766099</v>
      </c>
      <c r="AC12" s="19"/>
      <c r="AE12" s="80"/>
    </row>
    <row r="13" spans="1:31">
      <c r="A13" s="121" t="s">
        <v>88</v>
      </c>
      <c r="B13" s="156"/>
      <c r="C13" s="121" t="s">
        <v>87</v>
      </c>
      <c r="D13" s="62"/>
      <c r="E13" s="90">
        <v>54837</v>
      </c>
      <c r="F13" s="79"/>
      <c r="G13" s="90">
        <v>40275</v>
      </c>
      <c r="H13" s="70"/>
      <c r="I13" s="90">
        <v>50796</v>
      </c>
      <c r="J13" s="79"/>
      <c r="K13" s="90">
        <v>62918</v>
      </c>
      <c r="L13" s="79"/>
      <c r="M13" s="90">
        <v>61364</v>
      </c>
      <c r="N13" s="79"/>
      <c r="O13" s="90">
        <v>54857</v>
      </c>
      <c r="P13" s="79"/>
      <c r="Q13" s="90">
        <v>60787</v>
      </c>
      <c r="R13" s="79"/>
      <c r="S13" s="90">
        <v>59869</v>
      </c>
      <c r="T13" s="79"/>
      <c r="U13" s="91">
        <v>1.53334780938382</v>
      </c>
      <c r="V13" s="79"/>
      <c r="W13" s="98"/>
      <c r="X13" s="90">
        <v>172947</v>
      </c>
      <c r="Y13" s="79"/>
      <c r="Z13" s="90">
        <v>177644</v>
      </c>
      <c r="AA13" s="71"/>
      <c r="AB13" s="91">
        <v>-2.6440521492423099</v>
      </c>
      <c r="AC13" s="19"/>
      <c r="AE13" s="80"/>
    </row>
    <row r="14" spans="1:31">
      <c r="A14" s="121" t="s">
        <v>89</v>
      </c>
      <c r="B14" s="156"/>
      <c r="C14" s="121" t="s">
        <v>87</v>
      </c>
      <c r="D14" s="62"/>
      <c r="E14" s="90">
        <v>15034</v>
      </c>
      <c r="F14" s="79"/>
      <c r="G14" s="90">
        <v>11748</v>
      </c>
      <c r="H14" s="70"/>
      <c r="I14" s="90">
        <v>17424</v>
      </c>
      <c r="J14" s="79"/>
      <c r="K14" s="90">
        <v>15873</v>
      </c>
      <c r="L14" s="79"/>
      <c r="M14" s="90">
        <v>22269</v>
      </c>
      <c r="N14" s="79"/>
      <c r="O14" s="90">
        <v>14417</v>
      </c>
      <c r="P14" s="79"/>
      <c r="Q14" s="90">
        <v>19807</v>
      </c>
      <c r="R14" s="79"/>
      <c r="S14" s="90">
        <v>14724</v>
      </c>
      <c r="T14" s="79"/>
      <c r="U14" s="91">
        <v>34.521869057321403</v>
      </c>
      <c r="V14" s="79"/>
      <c r="W14" s="98"/>
      <c r="X14" s="90">
        <v>59500</v>
      </c>
      <c r="Y14" s="79"/>
      <c r="Z14" s="90">
        <v>45014</v>
      </c>
      <c r="AA14" s="71"/>
      <c r="AB14" s="91">
        <v>32.181099213578001</v>
      </c>
      <c r="AC14" s="19"/>
      <c r="AE14" s="80"/>
    </row>
    <row r="15" spans="1:31">
      <c r="A15" s="121" t="s">
        <v>90</v>
      </c>
      <c r="B15" s="156"/>
      <c r="C15" s="121" t="s">
        <v>87</v>
      </c>
      <c r="D15" s="62"/>
      <c r="E15" s="90">
        <v>78638</v>
      </c>
      <c r="F15" s="79"/>
      <c r="G15" s="90">
        <v>66985</v>
      </c>
      <c r="H15" s="70"/>
      <c r="I15" s="90">
        <v>71615</v>
      </c>
      <c r="J15" s="79"/>
      <c r="K15" s="90">
        <v>65157</v>
      </c>
      <c r="L15" s="79"/>
      <c r="M15" s="90">
        <v>88308</v>
      </c>
      <c r="N15" s="79"/>
      <c r="O15" s="90">
        <v>76814</v>
      </c>
      <c r="P15" s="79"/>
      <c r="Q15" s="90">
        <v>85042</v>
      </c>
      <c r="R15" s="79"/>
      <c r="S15" s="90">
        <v>80429</v>
      </c>
      <c r="T15" s="79"/>
      <c r="U15" s="91">
        <v>5.7354934165537301</v>
      </c>
      <c r="V15" s="79"/>
      <c r="W15" s="98"/>
      <c r="X15" s="90">
        <v>244965</v>
      </c>
      <c r="Y15" s="79"/>
      <c r="Z15" s="90">
        <v>222400</v>
      </c>
      <c r="AA15" s="71"/>
      <c r="AB15" s="91">
        <v>10.146133093525201</v>
      </c>
      <c r="AC15" s="19"/>
      <c r="AE15" s="80"/>
    </row>
    <row r="16" spans="1:31">
      <c r="A16" s="121" t="s">
        <v>91</v>
      </c>
      <c r="B16" s="156"/>
      <c r="C16" s="121" t="s">
        <v>87</v>
      </c>
      <c r="D16" s="62"/>
      <c r="E16" s="90">
        <v>514</v>
      </c>
      <c r="F16" s="79"/>
      <c r="G16" s="90" t="s">
        <v>58</v>
      </c>
      <c r="H16" s="70"/>
      <c r="I16" s="90">
        <v>444</v>
      </c>
      <c r="J16" s="79"/>
      <c r="K16" s="90">
        <v>62</v>
      </c>
      <c r="L16" s="79"/>
      <c r="M16" s="90">
        <v>1675</v>
      </c>
      <c r="N16" s="79"/>
      <c r="O16" s="90">
        <v>222</v>
      </c>
      <c r="P16" s="79"/>
      <c r="Q16" s="90">
        <v>1292</v>
      </c>
      <c r="R16" s="79"/>
      <c r="S16" s="90">
        <v>923</v>
      </c>
      <c r="T16" s="79"/>
      <c r="U16" s="91">
        <v>39.978331527627297</v>
      </c>
      <c r="V16" s="79"/>
      <c r="W16" s="98"/>
      <c r="X16" s="90">
        <v>3411</v>
      </c>
      <c r="Y16" s="79"/>
      <c r="Z16" s="90">
        <v>1207</v>
      </c>
      <c r="AA16" s="71"/>
      <c r="AB16" s="91" t="s">
        <v>55</v>
      </c>
      <c r="AC16" s="19"/>
      <c r="AE16" s="80"/>
    </row>
    <row r="17" spans="1:31">
      <c r="A17" s="121" t="s">
        <v>92</v>
      </c>
      <c r="B17" s="156"/>
      <c r="C17" s="121" t="s">
        <v>93</v>
      </c>
      <c r="D17" s="62"/>
      <c r="E17" s="90">
        <v>50913</v>
      </c>
      <c r="F17" s="79"/>
      <c r="G17" s="90">
        <v>42508</v>
      </c>
      <c r="H17" s="70"/>
      <c r="I17" s="90">
        <v>61961</v>
      </c>
      <c r="J17" s="79"/>
      <c r="K17" s="90">
        <v>48654</v>
      </c>
      <c r="L17" s="79"/>
      <c r="M17" s="90">
        <v>62329</v>
      </c>
      <c r="N17" s="79"/>
      <c r="O17" s="90">
        <v>42899</v>
      </c>
      <c r="P17" s="79"/>
      <c r="Q17" s="90">
        <v>67385</v>
      </c>
      <c r="R17" s="79"/>
      <c r="S17" s="90">
        <v>51151</v>
      </c>
      <c r="T17" s="79"/>
      <c r="U17" s="91">
        <v>31.737404938319902</v>
      </c>
      <c r="V17" s="79"/>
      <c r="W17" s="98"/>
      <c r="X17" s="90">
        <v>191675</v>
      </c>
      <c r="Y17" s="79"/>
      <c r="Z17" s="90">
        <v>142704</v>
      </c>
      <c r="AA17" s="71"/>
      <c r="AB17" s="91">
        <v>34.316487274358103</v>
      </c>
      <c r="AC17" s="19"/>
      <c r="AE17" s="80"/>
    </row>
    <row r="18" spans="1:31">
      <c r="A18" s="121" t="s">
        <v>94</v>
      </c>
      <c r="B18" s="156"/>
      <c r="C18" s="121" t="s">
        <v>93</v>
      </c>
      <c r="D18" s="62"/>
      <c r="E18" s="90">
        <v>621</v>
      </c>
      <c r="F18" s="79"/>
      <c r="G18" s="90" t="s">
        <v>58</v>
      </c>
      <c r="H18" s="70"/>
      <c r="I18" s="90">
        <v>631</v>
      </c>
      <c r="J18" s="79"/>
      <c r="K18" s="90" t="s">
        <v>58</v>
      </c>
      <c r="L18" s="79"/>
      <c r="M18" s="90">
        <v>1028</v>
      </c>
      <c r="N18" s="79"/>
      <c r="O18" s="90" t="s">
        <v>58</v>
      </c>
      <c r="P18" s="79"/>
      <c r="Q18" s="90">
        <v>1529</v>
      </c>
      <c r="R18" s="79"/>
      <c r="S18" s="90">
        <v>137</v>
      </c>
      <c r="T18" s="79"/>
      <c r="U18" s="91" t="s">
        <v>55</v>
      </c>
      <c r="V18" s="79"/>
      <c r="W18" s="98"/>
      <c r="X18" s="90">
        <v>3188</v>
      </c>
      <c r="Y18" s="79"/>
      <c r="Z18" s="90">
        <v>137</v>
      </c>
      <c r="AA18" s="71"/>
      <c r="AB18" s="303" t="s">
        <v>55</v>
      </c>
      <c r="AC18" s="19"/>
      <c r="AE18" s="80"/>
    </row>
    <row r="19" spans="1:31">
      <c r="A19" s="121" t="s">
        <v>95</v>
      </c>
      <c r="B19" s="156"/>
      <c r="C19" s="121" t="s">
        <v>93</v>
      </c>
      <c r="D19" s="62"/>
      <c r="E19" s="90">
        <v>2979</v>
      </c>
      <c r="F19" s="79"/>
      <c r="G19" s="90">
        <v>3051</v>
      </c>
      <c r="H19" s="70"/>
      <c r="I19" s="90">
        <v>3929</v>
      </c>
      <c r="J19" s="79"/>
      <c r="K19" s="90">
        <v>4766</v>
      </c>
      <c r="L19" s="79"/>
      <c r="M19" s="90">
        <v>6722</v>
      </c>
      <c r="N19" s="79"/>
      <c r="O19" s="90">
        <v>4343</v>
      </c>
      <c r="P19" s="79"/>
      <c r="Q19" s="90">
        <v>7492</v>
      </c>
      <c r="R19" s="79"/>
      <c r="S19" s="90">
        <v>3683</v>
      </c>
      <c r="T19" s="79"/>
      <c r="U19" s="91">
        <v>103.42112408362701</v>
      </c>
      <c r="V19" s="79"/>
      <c r="W19" s="98"/>
      <c r="X19" s="90">
        <v>18143</v>
      </c>
      <c r="Y19" s="79"/>
      <c r="Z19" s="90">
        <v>12792</v>
      </c>
      <c r="AA19" s="71"/>
      <c r="AB19" s="91">
        <v>41.830831769856204</v>
      </c>
      <c r="AC19" s="19"/>
      <c r="AE19" s="80"/>
    </row>
    <row r="20" spans="1:31">
      <c r="A20" s="121" t="s">
        <v>96</v>
      </c>
      <c r="B20" s="156"/>
      <c r="C20" s="121" t="s">
        <v>93</v>
      </c>
      <c r="D20" s="62"/>
      <c r="E20" s="90">
        <v>13664</v>
      </c>
      <c r="F20" s="79"/>
      <c r="G20" s="90">
        <v>10288</v>
      </c>
      <c r="H20" s="70"/>
      <c r="I20" s="90">
        <v>15253</v>
      </c>
      <c r="J20" s="79"/>
      <c r="K20" s="90">
        <v>11632</v>
      </c>
      <c r="L20" s="79"/>
      <c r="M20" s="90">
        <v>19500</v>
      </c>
      <c r="N20" s="79"/>
      <c r="O20" s="90">
        <v>11603</v>
      </c>
      <c r="P20" s="79"/>
      <c r="Q20" s="90">
        <v>19570</v>
      </c>
      <c r="R20" s="79"/>
      <c r="S20" s="90">
        <v>12730</v>
      </c>
      <c r="T20" s="79"/>
      <c r="U20" s="91">
        <v>53.731343283582099</v>
      </c>
      <c r="V20" s="79"/>
      <c r="W20" s="98"/>
      <c r="X20" s="90">
        <v>54323</v>
      </c>
      <c r="Y20" s="79"/>
      <c r="Z20" s="90">
        <v>35965</v>
      </c>
      <c r="AA20" s="71"/>
      <c r="AB20" s="91">
        <v>51.044070624218001</v>
      </c>
      <c r="AC20" s="19"/>
      <c r="AE20" s="80"/>
    </row>
    <row r="21" spans="1:31">
      <c r="A21" s="121" t="s">
        <v>97</v>
      </c>
      <c r="B21" s="156"/>
      <c r="C21" s="121" t="s">
        <v>93</v>
      </c>
      <c r="D21" s="62"/>
      <c r="E21" s="90">
        <v>9633</v>
      </c>
      <c r="F21" s="79"/>
      <c r="G21" s="90">
        <v>6253</v>
      </c>
      <c r="H21" s="70"/>
      <c r="I21" s="90">
        <v>10485</v>
      </c>
      <c r="J21" s="79"/>
      <c r="K21" s="90">
        <v>7982</v>
      </c>
      <c r="L21" s="79"/>
      <c r="M21" s="90">
        <v>11427</v>
      </c>
      <c r="N21" s="79"/>
      <c r="O21" s="90">
        <v>8023</v>
      </c>
      <c r="P21" s="79"/>
      <c r="Q21" s="90">
        <v>10684</v>
      </c>
      <c r="R21" s="79"/>
      <c r="S21" s="90">
        <v>8040</v>
      </c>
      <c r="T21" s="79"/>
      <c r="U21" s="91">
        <v>32.885572139303498</v>
      </c>
      <c r="V21" s="79"/>
      <c r="W21" s="98"/>
      <c r="X21" s="90">
        <v>32596</v>
      </c>
      <c r="Y21" s="79"/>
      <c r="Z21" s="90">
        <v>24045</v>
      </c>
      <c r="AA21" s="71"/>
      <c r="AB21" s="91">
        <v>35.562487003534997</v>
      </c>
      <c r="AC21" s="19"/>
      <c r="AE21" s="80"/>
    </row>
    <row r="22" spans="1:31">
      <c r="A22" s="121" t="s">
        <v>98</v>
      </c>
      <c r="B22" s="156"/>
      <c r="C22" s="121" t="s">
        <v>93</v>
      </c>
      <c r="D22" s="62"/>
      <c r="E22" s="90">
        <v>14644</v>
      </c>
      <c r="F22" s="79"/>
      <c r="G22" s="90">
        <v>13033</v>
      </c>
      <c r="H22" s="70"/>
      <c r="I22" s="90">
        <v>9693</v>
      </c>
      <c r="J22" s="79"/>
      <c r="K22" s="90">
        <v>10330</v>
      </c>
      <c r="L22" s="79"/>
      <c r="M22" s="90">
        <v>9844</v>
      </c>
      <c r="N22" s="79"/>
      <c r="O22" s="90">
        <v>14359</v>
      </c>
      <c r="P22" s="79"/>
      <c r="Q22" s="90">
        <v>13316</v>
      </c>
      <c r="R22" s="79"/>
      <c r="S22" s="90">
        <v>11876</v>
      </c>
      <c r="T22" s="79"/>
      <c r="U22" s="381">
        <v>12.125294712024251</v>
      </c>
      <c r="V22" s="79"/>
      <c r="W22" s="98"/>
      <c r="X22" s="90">
        <v>32853</v>
      </c>
      <c r="Y22" s="79"/>
      <c r="Z22" s="90">
        <v>36565</v>
      </c>
      <c r="AA22" s="71"/>
      <c r="AB22" s="91">
        <v>-10.199999999999999</v>
      </c>
      <c r="AC22" s="19">
        <v>-69.633292130201895</v>
      </c>
      <c r="AE22" s="80"/>
    </row>
    <row r="23" spans="1:31">
      <c r="A23" s="121" t="s">
        <v>99</v>
      </c>
      <c r="B23" s="156"/>
      <c r="C23" s="121" t="s">
        <v>93</v>
      </c>
      <c r="D23" s="62"/>
      <c r="E23" s="90">
        <v>2658</v>
      </c>
      <c r="F23" s="79"/>
      <c r="G23" s="90">
        <v>2701</v>
      </c>
      <c r="H23" s="70"/>
      <c r="I23" s="90">
        <v>2997</v>
      </c>
      <c r="J23" s="79"/>
      <c r="K23" s="90">
        <v>2753</v>
      </c>
      <c r="L23" s="79"/>
      <c r="M23" s="90">
        <v>2730</v>
      </c>
      <c r="N23" s="79"/>
      <c r="O23" s="90">
        <v>2976</v>
      </c>
      <c r="P23" s="79"/>
      <c r="Q23" s="90">
        <v>2549</v>
      </c>
      <c r="R23" s="79"/>
      <c r="S23" s="90">
        <v>1655</v>
      </c>
      <c r="T23" s="79"/>
      <c r="U23" s="91">
        <v>54.018126888217502</v>
      </c>
      <c r="V23" s="79"/>
      <c r="W23" s="98"/>
      <c r="X23" s="90">
        <v>8276</v>
      </c>
      <c r="Y23" s="79"/>
      <c r="Z23" s="90">
        <v>7384</v>
      </c>
      <c r="AA23" s="71"/>
      <c r="AB23" s="91">
        <v>12.080173347779001</v>
      </c>
      <c r="AC23" s="19"/>
      <c r="AE23" s="80"/>
    </row>
    <row r="24" spans="1:31">
      <c r="A24" s="121" t="s">
        <v>100</v>
      </c>
      <c r="B24" s="156"/>
      <c r="C24" s="121" t="s">
        <v>101</v>
      </c>
      <c r="D24" s="62"/>
      <c r="E24" s="90">
        <v>4797</v>
      </c>
      <c r="F24" s="79"/>
      <c r="G24" s="90">
        <v>4431</v>
      </c>
      <c r="H24" s="70"/>
      <c r="I24" s="90">
        <v>4095</v>
      </c>
      <c r="J24" s="79"/>
      <c r="K24" s="90">
        <v>5205</v>
      </c>
      <c r="L24" s="79"/>
      <c r="M24" s="90">
        <v>5472</v>
      </c>
      <c r="N24" s="79"/>
      <c r="O24" s="90">
        <v>3792</v>
      </c>
      <c r="P24" s="79"/>
      <c r="Q24" s="90">
        <v>5111</v>
      </c>
      <c r="R24" s="79"/>
      <c r="S24" s="90">
        <v>4198</v>
      </c>
      <c r="T24" s="79"/>
      <c r="U24" s="91">
        <v>21.7484516436398</v>
      </c>
      <c r="V24" s="79"/>
      <c r="W24" s="98"/>
      <c r="X24" s="90">
        <v>14678</v>
      </c>
      <c r="Y24" s="79"/>
      <c r="Z24" s="90">
        <v>13195</v>
      </c>
      <c r="AA24" s="71"/>
      <c r="AB24" s="91">
        <v>11.2391057218643</v>
      </c>
      <c r="AC24" s="19"/>
      <c r="AE24" s="80"/>
    </row>
    <row r="25" spans="1:31">
      <c r="A25" s="121" t="s">
        <v>102</v>
      </c>
      <c r="B25" s="156"/>
      <c r="C25" s="121" t="s">
        <v>101</v>
      </c>
      <c r="D25" s="62"/>
      <c r="E25" s="90">
        <v>294</v>
      </c>
      <c r="F25" s="79"/>
      <c r="G25" s="90">
        <v>431</v>
      </c>
      <c r="H25" s="70"/>
      <c r="I25" s="90">
        <v>262</v>
      </c>
      <c r="J25" s="79"/>
      <c r="K25" s="90">
        <v>311</v>
      </c>
      <c r="L25" s="79"/>
      <c r="M25" s="90">
        <v>338</v>
      </c>
      <c r="N25" s="79"/>
      <c r="O25" s="90">
        <v>281</v>
      </c>
      <c r="P25" s="79"/>
      <c r="Q25" s="90">
        <v>451</v>
      </c>
      <c r="R25" s="79"/>
      <c r="S25" s="90">
        <v>182</v>
      </c>
      <c r="T25" s="79"/>
      <c r="U25" s="91">
        <v>147.80219780219801</v>
      </c>
      <c r="V25" s="79"/>
      <c r="W25" s="98"/>
      <c r="X25" s="90">
        <v>1051</v>
      </c>
      <c r="Y25" s="79"/>
      <c r="Z25" s="90">
        <v>774</v>
      </c>
      <c r="AA25" s="71"/>
      <c r="AB25" s="91">
        <v>35.788113695090402</v>
      </c>
      <c r="AC25" s="19"/>
      <c r="AE25" s="80"/>
    </row>
    <row r="26" spans="1:31">
      <c r="A26" s="121" t="s">
        <v>163</v>
      </c>
      <c r="B26" s="156"/>
      <c r="C26" s="121"/>
      <c r="D26" s="62"/>
      <c r="E26" s="90">
        <v>169</v>
      </c>
      <c r="F26" s="79"/>
      <c r="G26" s="90" t="s">
        <v>58</v>
      </c>
      <c r="H26" s="70"/>
      <c r="I26" s="90">
        <v>107</v>
      </c>
      <c r="J26" s="79"/>
      <c r="K26" s="90" t="s">
        <v>58</v>
      </c>
      <c r="L26" s="79"/>
      <c r="M26" s="90">
        <v>220</v>
      </c>
      <c r="N26" s="79"/>
      <c r="O26" s="90" t="s">
        <v>58</v>
      </c>
      <c r="P26" s="79"/>
      <c r="Q26" s="90">
        <v>168</v>
      </c>
      <c r="R26" s="79"/>
      <c r="S26" s="90">
        <v>430</v>
      </c>
      <c r="T26" s="79"/>
      <c r="U26" s="91">
        <v>-60.930232558139501</v>
      </c>
      <c r="V26" s="79"/>
      <c r="W26" s="98"/>
      <c r="X26" s="90">
        <v>495</v>
      </c>
      <c r="Y26" s="79"/>
      <c r="Z26" s="90">
        <v>430</v>
      </c>
      <c r="AA26" s="71"/>
      <c r="AB26" s="91">
        <v>15.116279069767399</v>
      </c>
      <c r="AC26" s="19"/>
      <c r="AE26" s="80"/>
    </row>
    <row r="27" spans="1:31">
      <c r="A27" s="93" t="s">
        <v>62</v>
      </c>
      <c r="B27" s="77"/>
      <c r="C27" s="93"/>
      <c r="D27" s="75"/>
      <c r="E27" s="94">
        <v>420702</v>
      </c>
      <c r="F27" s="78"/>
      <c r="G27" s="95">
        <v>332875</v>
      </c>
      <c r="H27" s="66"/>
      <c r="I27" s="94">
        <v>415684</v>
      </c>
      <c r="J27" s="78"/>
      <c r="K27" s="95">
        <v>385084</v>
      </c>
      <c r="L27" s="78"/>
      <c r="M27" s="94">
        <v>491427</v>
      </c>
      <c r="N27" s="78"/>
      <c r="O27" s="95">
        <v>400015</v>
      </c>
      <c r="P27" s="78"/>
      <c r="Q27" s="94">
        <v>479925</v>
      </c>
      <c r="R27" s="78"/>
      <c r="S27" s="94">
        <v>408430</v>
      </c>
      <c r="T27" s="78"/>
      <c r="U27" s="302">
        <v>17.504835589942001</v>
      </c>
      <c r="V27" s="78"/>
      <c r="W27" s="97"/>
      <c r="X27" s="94">
        <v>1387036</v>
      </c>
      <c r="Y27" s="78"/>
      <c r="Z27" s="94">
        <v>1193529</v>
      </c>
      <c r="AA27" s="32"/>
      <c r="AB27" s="302">
        <v>16.2130120005463</v>
      </c>
      <c r="AC27" s="19"/>
    </row>
    <row r="28" spans="1:31" s="108" customFormat="1">
      <c r="A28" s="121"/>
      <c r="B28" s="156"/>
      <c r="C28" s="121"/>
      <c r="D28" s="62"/>
      <c r="E28" s="90"/>
      <c r="F28" s="79"/>
      <c r="G28" s="90"/>
      <c r="H28" s="70"/>
      <c r="I28" s="90"/>
      <c r="J28" s="79"/>
      <c r="K28" s="90"/>
      <c r="L28" s="79"/>
      <c r="M28" s="90"/>
      <c r="N28" s="79"/>
      <c r="O28" s="90"/>
      <c r="P28" s="79"/>
      <c r="Q28" s="90"/>
      <c r="R28" s="79"/>
      <c r="S28" s="90"/>
      <c r="T28" s="79"/>
      <c r="U28" s="91"/>
      <c r="V28" s="79"/>
      <c r="W28" s="98"/>
      <c r="X28" s="90"/>
      <c r="Y28" s="79"/>
      <c r="Z28" s="90"/>
      <c r="AA28" s="71"/>
      <c r="AB28" s="91"/>
      <c r="AC28" s="19"/>
    </row>
    <row r="29" spans="1:31">
      <c r="A29" s="121" t="s">
        <v>103</v>
      </c>
      <c r="B29" s="156"/>
      <c r="C29" s="121" t="s">
        <v>93</v>
      </c>
      <c r="D29" s="62"/>
      <c r="E29" s="90">
        <v>983</v>
      </c>
      <c r="F29" s="79"/>
      <c r="G29" s="90">
        <v>936</v>
      </c>
      <c r="H29" s="70"/>
      <c r="I29" s="90">
        <v>1599</v>
      </c>
      <c r="J29" s="79"/>
      <c r="K29" s="90">
        <v>1547</v>
      </c>
      <c r="L29" s="79"/>
      <c r="M29" s="90">
        <v>1642</v>
      </c>
      <c r="N29" s="79"/>
      <c r="O29" s="90">
        <v>1564</v>
      </c>
      <c r="P29" s="79"/>
      <c r="Q29" s="90">
        <v>1365</v>
      </c>
      <c r="R29" s="79"/>
      <c r="S29" s="90">
        <v>1273</v>
      </c>
      <c r="T29" s="79"/>
      <c r="U29" s="91">
        <v>7.2270227808326801</v>
      </c>
      <c r="V29" s="79"/>
      <c r="W29" s="98"/>
      <c r="X29" s="90">
        <v>4606</v>
      </c>
      <c r="Y29" s="79"/>
      <c r="Z29" s="90">
        <v>4384</v>
      </c>
      <c r="AA29" s="71"/>
      <c r="AB29" s="91">
        <v>5.0638686131386903</v>
      </c>
      <c r="AC29" s="19"/>
    </row>
    <row r="30" spans="1:31">
      <c r="A30" s="121" t="s">
        <v>104</v>
      </c>
      <c r="B30" s="156"/>
      <c r="C30" s="121" t="s">
        <v>105</v>
      </c>
      <c r="D30" s="62"/>
      <c r="E30" s="90">
        <v>735</v>
      </c>
      <c r="F30" s="79"/>
      <c r="G30" s="90">
        <v>450</v>
      </c>
      <c r="H30" s="70"/>
      <c r="I30" s="90">
        <v>998</v>
      </c>
      <c r="J30" s="79"/>
      <c r="K30" s="90">
        <v>844</v>
      </c>
      <c r="L30" s="79"/>
      <c r="M30" s="90">
        <v>1059</v>
      </c>
      <c r="N30" s="79"/>
      <c r="O30" s="90">
        <v>744</v>
      </c>
      <c r="P30" s="79"/>
      <c r="Q30" s="90">
        <v>1032</v>
      </c>
      <c r="R30" s="79"/>
      <c r="S30" s="90">
        <v>790</v>
      </c>
      <c r="T30" s="79"/>
      <c r="U30" s="91">
        <v>30.632911392405099</v>
      </c>
      <c r="V30" s="79"/>
      <c r="W30" s="98"/>
      <c r="X30" s="90">
        <v>3089</v>
      </c>
      <c r="Y30" s="79"/>
      <c r="Z30" s="90">
        <v>2378</v>
      </c>
      <c r="AA30" s="71"/>
      <c r="AB30" s="91">
        <v>29.899074852817499</v>
      </c>
      <c r="AC30" s="19"/>
    </row>
    <row r="31" spans="1:31">
      <c r="A31" s="121" t="s">
        <v>106</v>
      </c>
      <c r="B31" s="156"/>
      <c r="C31" s="121" t="s">
        <v>105</v>
      </c>
      <c r="D31" s="62"/>
      <c r="E31" s="90">
        <v>85</v>
      </c>
      <c r="F31" s="79"/>
      <c r="G31" s="90">
        <v>117</v>
      </c>
      <c r="H31" s="70"/>
      <c r="I31" s="90">
        <v>26</v>
      </c>
      <c r="J31" s="79"/>
      <c r="K31" s="90">
        <v>148</v>
      </c>
      <c r="L31" s="79"/>
      <c r="M31" s="90">
        <v>17</v>
      </c>
      <c r="N31" s="79"/>
      <c r="O31" s="90">
        <v>243</v>
      </c>
      <c r="P31" s="79"/>
      <c r="Q31" s="90">
        <v>6</v>
      </c>
      <c r="R31" s="79"/>
      <c r="S31" s="90">
        <v>277</v>
      </c>
      <c r="T31" s="79"/>
      <c r="U31" s="91">
        <v>-97.833935018050497</v>
      </c>
      <c r="V31" s="79"/>
      <c r="W31" s="98"/>
      <c r="X31" s="90">
        <v>49</v>
      </c>
      <c r="Y31" s="79"/>
      <c r="Z31" s="90">
        <v>668</v>
      </c>
      <c r="AA31" s="71"/>
      <c r="AB31" s="91">
        <v>-92.664670658682596</v>
      </c>
      <c r="AC31" s="19"/>
    </row>
    <row r="32" spans="1:31">
      <c r="A32" s="93" t="s">
        <v>64</v>
      </c>
      <c r="B32" s="77"/>
      <c r="C32" s="93"/>
      <c r="D32" s="75"/>
      <c r="E32" s="94">
        <v>1803</v>
      </c>
      <c r="F32" s="78"/>
      <c r="G32" s="95">
        <v>1503</v>
      </c>
      <c r="H32" s="66"/>
      <c r="I32" s="94">
        <v>2623</v>
      </c>
      <c r="J32" s="78"/>
      <c r="K32" s="95">
        <v>2539</v>
      </c>
      <c r="L32" s="78"/>
      <c r="M32" s="94">
        <v>2718</v>
      </c>
      <c r="N32" s="78"/>
      <c r="O32" s="95">
        <v>2551</v>
      </c>
      <c r="P32" s="78"/>
      <c r="Q32" s="94">
        <v>2403</v>
      </c>
      <c r="R32" s="78"/>
      <c r="S32" s="94">
        <v>2340</v>
      </c>
      <c r="T32" s="78"/>
      <c r="U32" s="302">
        <v>2.6923076923076898</v>
      </c>
      <c r="V32" s="78"/>
      <c r="W32" s="97"/>
      <c r="X32" s="94">
        <v>7744</v>
      </c>
      <c r="Y32" s="78"/>
      <c r="Z32" s="94">
        <v>7430</v>
      </c>
      <c r="AA32" s="32"/>
      <c r="AB32" s="302">
        <v>4.2261103633916601</v>
      </c>
      <c r="AC32" s="19"/>
    </row>
    <row r="33" spans="1:29" s="108" customFormat="1">
      <c r="A33" s="121"/>
      <c r="B33" s="156"/>
      <c r="C33" s="121"/>
      <c r="D33" s="62"/>
      <c r="E33" s="90"/>
      <c r="F33" s="79"/>
      <c r="G33" s="90"/>
      <c r="H33" s="70"/>
      <c r="I33" s="90"/>
      <c r="J33" s="79"/>
      <c r="K33" s="90"/>
      <c r="L33" s="79"/>
      <c r="M33" s="90"/>
      <c r="N33" s="79"/>
      <c r="O33" s="90"/>
      <c r="P33" s="79"/>
      <c r="Q33" s="90"/>
      <c r="R33" s="79"/>
      <c r="S33" s="90"/>
      <c r="T33" s="79"/>
      <c r="U33" s="91"/>
      <c r="V33" s="79"/>
      <c r="W33" s="98"/>
      <c r="X33" s="90"/>
      <c r="Y33" s="79"/>
      <c r="Z33" s="90"/>
      <c r="AA33" s="71"/>
      <c r="AB33" s="91"/>
      <c r="AC33" s="19"/>
    </row>
    <row r="34" spans="1:29">
      <c r="A34" s="121" t="s">
        <v>108</v>
      </c>
      <c r="B34" s="156"/>
      <c r="C34" s="121" t="s">
        <v>101</v>
      </c>
      <c r="D34" s="62"/>
      <c r="E34" s="90">
        <v>1027</v>
      </c>
      <c r="F34" s="79"/>
      <c r="G34" s="90" t="s">
        <v>58</v>
      </c>
      <c r="H34" s="70"/>
      <c r="I34" s="90">
        <v>1188</v>
      </c>
      <c r="J34" s="79"/>
      <c r="K34" s="90">
        <v>1172</v>
      </c>
      <c r="L34" s="79"/>
      <c r="M34" s="90">
        <v>1113</v>
      </c>
      <c r="N34" s="79"/>
      <c r="O34" s="90">
        <v>1288</v>
      </c>
      <c r="P34" s="79"/>
      <c r="Q34" s="90">
        <v>838</v>
      </c>
      <c r="R34" s="79"/>
      <c r="S34" s="90">
        <v>1094</v>
      </c>
      <c r="T34" s="79"/>
      <c r="U34" s="91">
        <v>-23.400365630713001</v>
      </c>
      <c r="V34" s="79"/>
      <c r="W34" s="98"/>
      <c r="X34" s="90">
        <v>3139</v>
      </c>
      <c r="Y34" s="79"/>
      <c r="Z34" s="90">
        <v>3554</v>
      </c>
      <c r="AA34" s="71"/>
      <c r="AB34" s="91">
        <v>-11.6769836803602</v>
      </c>
      <c r="AC34" s="19"/>
    </row>
    <row r="35" spans="1:29">
      <c r="A35" s="121" t="s">
        <v>109</v>
      </c>
      <c r="B35" s="156"/>
      <c r="C35" s="121" t="s">
        <v>101</v>
      </c>
      <c r="D35" s="62"/>
      <c r="E35" s="90">
        <v>1087</v>
      </c>
      <c r="F35" s="79"/>
      <c r="G35" s="90" t="s">
        <v>58</v>
      </c>
      <c r="H35" s="70"/>
      <c r="I35" s="90">
        <v>852</v>
      </c>
      <c r="J35" s="79"/>
      <c r="K35" s="90">
        <v>808</v>
      </c>
      <c r="L35" s="79"/>
      <c r="M35" s="90">
        <v>853</v>
      </c>
      <c r="N35" s="79"/>
      <c r="O35" s="90">
        <v>1222</v>
      </c>
      <c r="P35" s="79"/>
      <c r="Q35" s="90">
        <v>804</v>
      </c>
      <c r="R35" s="79"/>
      <c r="S35" s="90">
        <v>1038</v>
      </c>
      <c r="T35" s="79"/>
      <c r="U35" s="91">
        <v>-22.543352601156101</v>
      </c>
      <c r="V35" s="79"/>
      <c r="W35" s="98"/>
      <c r="X35" s="90">
        <v>2509</v>
      </c>
      <c r="Y35" s="79"/>
      <c r="Z35" s="90">
        <v>3068</v>
      </c>
      <c r="AA35" s="71"/>
      <c r="AB35" s="91">
        <v>-18.220338983050802</v>
      </c>
      <c r="AC35" s="19"/>
    </row>
    <row r="36" spans="1:29">
      <c r="A36" s="121" t="s">
        <v>164</v>
      </c>
      <c r="B36" s="156"/>
      <c r="C36" s="121" t="s">
        <v>101</v>
      </c>
      <c r="D36" s="62"/>
      <c r="E36" s="90">
        <v>0</v>
      </c>
      <c r="F36" s="79"/>
      <c r="G36" s="90" t="s">
        <v>58</v>
      </c>
      <c r="H36" s="70"/>
      <c r="I36" s="90" t="s">
        <v>58</v>
      </c>
      <c r="J36" s="79"/>
      <c r="K36" s="90">
        <v>5</v>
      </c>
      <c r="L36" s="79"/>
      <c r="M36" s="90" t="s">
        <v>58</v>
      </c>
      <c r="N36" s="79"/>
      <c r="O36" s="90" t="s">
        <v>58</v>
      </c>
      <c r="P36" s="79"/>
      <c r="Q36" s="90" t="s">
        <v>58</v>
      </c>
      <c r="R36" s="79"/>
      <c r="S36" s="90">
        <v>1</v>
      </c>
      <c r="T36" s="79"/>
      <c r="U36" s="91">
        <v>-100</v>
      </c>
      <c r="V36" s="79"/>
      <c r="W36" s="98"/>
      <c r="X36" s="90" t="s">
        <v>58</v>
      </c>
      <c r="Y36" s="79"/>
      <c r="Z36" s="90">
        <v>6</v>
      </c>
      <c r="AA36" s="71"/>
      <c r="AB36" s="91">
        <v>-100</v>
      </c>
      <c r="AC36" s="19"/>
    </row>
    <row r="37" spans="1:29">
      <c r="A37" s="121" t="s">
        <v>110</v>
      </c>
      <c r="B37" s="156"/>
      <c r="C37" s="121" t="s">
        <v>101</v>
      </c>
      <c r="D37" s="62"/>
      <c r="E37" s="90">
        <v>1744</v>
      </c>
      <c r="F37" s="79"/>
      <c r="G37" s="90" t="s">
        <v>58</v>
      </c>
      <c r="H37" s="70"/>
      <c r="I37" s="90">
        <v>1477</v>
      </c>
      <c r="J37" s="79"/>
      <c r="K37" s="90">
        <v>1218</v>
      </c>
      <c r="L37" s="79"/>
      <c r="M37" s="90">
        <v>1613</v>
      </c>
      <c r="N37" s="79"/>
      <c r="O37" s="90">
        <v>1685</v>
      </c>
      <c r="P37" s="79"/>
      <c r="Q37" s="90">
        <v>1315</v>
      </c>
      <c r="R37" s="79"/>
      <c r="S37" s="90">
        <v>1785</v>
      </c>
      <c r="T37" s="79"/>
      <c r="U37" s="91">
        <v>-26.330532212885199</v>
      </c>
      <c r="V37" s="79"/>
      <c r="W37" s="98"/>
      <c r="X37" s="90">
        <v>4405</v>
      </c>
      <c r="Y37" s="79"/>
      <c r="Z37" s="90">
        <v>4688</v>
      </c>
      <c r="AA37" s="71"/>
      <c r="AB37" s="91">
        <v>-6.0366894197952199</v>
      </c>
      <c r="AC37" s="19"/>
    </row>
    <row r="38" spans="1:29">
      <c r="A38" s="93" t="s">
        <v>111</v>
      </c>
      <c r="B38" s="77"/>
      <c r="C38" s="93"/>
      <c r="D38" s="75"/>
      <c r="E38" s="94">
        <v>3858</v>
      </c>
      <c r="F38" s="78"/>
      <c r="G38" s="95" t="s">
        <v>58</v>
      </c>
      <c r="H38" s="66"/>
      <c r="I38" s="94">
        <v>3517</v>
      </c>
      <c r="J38" s="78"/>
      <c r="K38" s="95">
        <v>3203</v>
      </c>
      <c r="L38" s="78"/>
      <c r="M38" s="94">
        <v>3579</v>
      </c>
      <c r="N38" s="78"/>
      <c r="O38" s="95">
        <v>4195</v>
      </c>
      <c r="P38" s="78"/>
      <c r="Q38" s="94">
        <v>2957</v>
      </c>
      <c r="R38" s="78"/>
      <c r="S38" s="94">
        <v>3918</v>
      </c>
      <c r="T38" s="78"/>
      <c r="U38" s="302">
        <v>-24.527820316488</v>
      </c>
      <c r="V38" s="78"/>
      <c r="W38" s="97"/>
      <c r="X38" s="94">
        <v>10053</v>
      </c>
      <c r="Y38" s="78"/>
      <c r="Z38" s="94">
        <v>11316</v>
      </c>
      <c r="AA38" s="32"/>
      <c r="AB38" s="302">
        <v>-11.161187698833499</v>
      </c>
      <c r="AC38" s="19"/>
    </row>
    <row r="39" spans="1:29" s="108" customFormat="1">
      <c r="A39" s="64"/>
      <c r="B39" s="72"/>
      <c r="C39" s="64"/>
      <c r="D39" s="107"/>
      <c r="E39" s="67"/>
      <c r="F39" s="65"/>
      <c r="G39" s="69"/>
      <c r="H39" s="157"/>
      <c r="I39" s="158"/>
      <c r="J39" s="159"/>
      <c r="K39" s="160"/>
      <c r="L39" s="157"/>
      <c r="M39" s="158"/>
      <c r="N39" s="159"/>
      <c r="O39" s="160"/>
      <c r="P39" s="157"/>
      <c r="Q39" s="158"/>
      <c r="R39" s="159"/>
      <c r="S39" s="67"/>
      <c r="T39" s="159"/>
      <c r="U39" s="91"/>
      <c r="V39" s="157"/>
      <c r="W39" s="165"/>
      <c r="X39" s="158"/>
      <c r="Y39" s="159"/>
      <c r="Z39" s="67"/>
      <c r="AA39" s="159"/>
      <c r="AB39" s="91"/>
      <c r="AC39" s="125"/>
    </row>
    <row r="40" spans="1:29">
      <c r="A40" s="12" t="s">
        <v>165</v>
      </c>
      <c r="B40" s="61"/>
      <c r="C40" s="12" t="s">
        <v>101</v>
      </c>
      <c r="D40" s="103"/>
      <c r="E40" s="68" t="s">
        <v>58</v>
      </c>
      <c r="F40" s="15"/>
      <c r="G40" s="69">
        <v>13</v>
      </c>
      <c r="H40" s="161"/>
      <c r="I40" s="160" t="s">
        <v>58</v>
      </c>
      <c r="J40" s="104"/>
      <c r="K40" s="105" t="s">
        <v>58</v>
      </c>
      <c r="L40" s="161"/>
      <c r="M40" s="160" t="s">
        <v>58</v>
      </c>
      <c r="N40" s="104"/>
      <c r="O40" s="105" t="s">
        <v>58</v>
      </c>
      <c r="P40" s="161"/>
      <c r="Q40" s="160" t="s">
        <v>58</v>
      </c>
      <c r="R40" s="104"/>
      <c r="S40" s="68" t="s">
        <v>58</v>
      </c>
      <c r="T40" s="104"/>
      <c r="U40" s="105" t="s">
        <v>58</v>
      </c>
      <c r="V40" s="161"/>
      <c r="W40" s="166"/>
      <c r="X40" s="259" t="s">
        <v>58</v>
      </c>
      <c r="Y40" s="104"/>
      <c r="Z40" s="68" t="s">
        <v>58</v>
      </c>
      <c r="AA40" s="104"/>
      <c r="AB40" s="105" t="s">
        <v>58</v>
      </c>
      <c r="AC40" s="19"/>
    </row>
    <row r="41" spans="1:29">
      <c r="A41" s="93" t="s">
        <v>67</v>
      </c>
      <c r="B41" s="77"/>
      <c r="C41" s="93"/>
      <c r="D41" s="75"/>
      <c r="E41" s="94">
        <v>426363</v>
      </c>
      <c r="F41" s="78"/>
      <c r="G41" s="95">
        <v>334391</v>
      </c>
      <c r="H41" s="66"/>
      <c r="I41" s="94">
        <v>421824</v>
      </c>
      <c r="J41" s="78"/>
      <c r="K41" s="95">
        <v>390826</v>
      </c>
      <c r="L41" s="78"/>
      <c r="M41" s="94">
        <v>497724</v>
      </c>
      <c r="N41" s="78"/>
      <c r="O41" s="95">
        <v>406761</v>
      </c>
      <c r="P41" s="78"/>
      <c r="Q41" s="94">
        <v>485285</v>
      </c>
      <c r="R41" s="78"/>
      <c r="S41" s="94">
        <v>414688</v>
      </c>
      <c r="T41" s="78"/>
      <c r="U41" s="302">
        <v>117.024124</v>
      </c>
      <c r="V41" s="78"/>
      <c r="W41" s="97"/>
      <c r="X41" s="94">
        <v>1404833</v>
      </c>
      <c r="Y41" s="78"/>
      <c r="Z41" s="94">
        <v>1212275</v>
      </c>
      <c r="AA41" s="32"/>
      <c r="AB41" s="302">
        <v>15.884019714998701</v>
      </c>
      <c r="AC41" s="19"/>
    </row>
    <row r="42" spans="1:29">
      <c r="A42" s="62"/>
      <c r="B42" s="62"/>
      <c r="C42" s="62"/>
      <c r="D42" s="73"/>
      <c r="E42" s="82"/>
      <c r="F42" s="62"/>
      <c r="G42" s="82"/>
      <c r="H42" s="82"/>
      <c r="I42" s="82"/>
      <c r="J42" s="62"/>
      <c r="K42" s="82"/>
      <c r="L42" s="82"/>
      <c r="M42" s="82"/>
      <c r="N42" s="62"/>
      <c r="O42" s="82"/>
      <c r="P42" s="82"/>
      <c r="Q42" s="82"/>
      <c r="R42" s="62"/>
      <c r="S42" s="82"/>
      <c r="T42" s="62"/>
      <c r="U42" s="91"/>
      <c r="V42" s="82"/>
      <c r="W42" s="167"/>
      <c r="X42" s="82"/>
      <c r="Y42" s="62"/>
      <c r="Z42" s="82"/>
      <c r="AA42" s="62"/>
      <c r="AB42" s="91"/>
      <c r="AC42" s="19"/>
    </row>
    <row r="43" spans="1:29" ht="60.6" customHeight="1">
      <c r="A43" s="171" t="s">
        <v>112</v>
      </c>
      <c r="B43" s="62"/>
      <c r="C43" s="172"/>
      <c r="D43" s="118"/>
      <c r="E43" s="162">
        <v>136496</v>
      </c>
      <c r="F43" s="116"/>
      <c r="G43" s="162">
        <v>122136</v>
      </c>
      <c r="H43" s="110"/>
      <c r="I43" s="162">
        <v>123673</v>
      </c>
      <c r="J43" s="116"/>
      <c r="K43" s="162">
        <v>148180</v>
      </c>
      <c r="L43" s="110"/>
      <c r="M43" s="162">
        <v>172372</v>
      </c>
      <c r="N43" s="116"/>
      <c r="O43" s="162">
        <v>148043</v>
      </c>
      <c r="P43" s="110"/>
      <c r="Q43" s="162">
        <v>177436</v>
      </c>
      <c r="R43" s="116"/>
      <c r="S43" s="162">
        <v>164649</v>
      </c>
      <c r="T43" s="116"/>
      <c r="U43" s="253">
        <v>7.7662178330873548</v>
      </c>
      <c r="V43" s="110"/>
      <c r="W43" s="168"/>
      <c r="X43" s="162">
        <v>473481</v>
      </c>
      <c r="Y43" s="116"/>
      <c r="Z43" s="162">
        <v>460872</v>
      </c>
      <c r="AA43" s="163"/>
      <c r="AB43" s="253">
        <v>2.735900640524918</v>
      </c>
      <c r="AC43" s="19"/>
    </row>
    <row r="44" spans="1:29">
      <c r="A44" s="170"/>
      <c r="B44" s="62"/>
      <c r="C44" s="62"/>
      <c r="D44" s="118"/>
      <c r="E44" s="119"/>
      <c r="F44" s="116"/>
      <c r="G44" s="119"/>
      <c r="H44" s="110"/>
      <c r="I44" s="119"/>
      <c r="J44" s="116"/>
      <c r="K44" s="119"/>
      <c r="L44" s="110"/>
      <c r="M44" s="119"/>
      <c r="N44" s="116"/>
      <c r="O44" s="119"/>
      <c r="P44" s="110"/>
      <c r="Q44" s="119"/>
      <c r="R44" s="116"/>
      <c r="S44" s="119"/>
      <c r="T44" s="116"/>
      <c r="U44" s="119"/>
      <c r="V44" s="110"/>
      <c r="W44" s="102"/>
      <c r="X44" s="169"/>
      <c r="Y44" s="169"/>
      <c r="Z44" s="169"/>
      <c r="AA44" s="169"/>
      <c r="AB44" s="169"/>
      <c r="AC44" s="101"/>
    </row>
    <row r="45" spans="1:29">
      <c r="A45" s="164" t="s">
        <v>166</v>
      </c>
      <c r="B45" s="59"/>
      <c r="C45" s="59"/>
      <c r="D45" s="73"/>
      <c r="E45" s="60"/>
      <c r="F45" s="112"/>
      <c r="G45" s="60"/>
      <c r="H45" s="62"/>
      <c r="I45" s="62"/>
      <c r="J45" s="62"/>
      <c r="K45" s="62"/>
      <c r="L45" s="73"/>
      <c r="M45" s="62"/>
      <c r="N45" s="62"/>
      <c r="O45" s="62"/>
      <c r="P45" s="73"/>
      <c r="Q45" s="62"/>
      <c r="R45" s="62"/>
      <c r="S45" s="62"/>
      <c r="T45" s="62"/>
      <c r="V45" s="73"/>
    </row>
    <row r="46" spans="1:29">
      <c r="A46" s="111" t="s">
        <v>124</v>
      </c>
      <c r="B46" s="75"/>
      <c r="C46" s="75"/>
      <c r="D46" s="73"/>
      <c r="E46" s="62"/>
      <c r="F46" s="62"/>
      <c r="G46" s="62"/>
      <c r="H46" s="62"/>
      <c r="I46" s="62"/>
      <c r="J46" s="62"/>
      <c r="K46" s="62"/>
      <c r="L46" s="62"/>
      <c r="M46" s="62"/>
      <c r="N46" s="62"/>
      <c r="O46" s="62"/>
      <c r="P46" s="62"/>
      <c r="Q46" s="62"/>
      <c r="R46" s="62"/>
      <c r="S46" s="62"/>
      <c r="T46" s="62"/>
      <c r="U46" s="62"/>
      <c r="V46" s="62"/>
      <c r="W46" s="62"/>
      <c r="X46" s="62"/>
      <c r="Y46" s="62"/>
      <c r="Z46" s="62"/>
      <c r="AA46" s="62"/>
      <c r="AB46" s="62"/>
    </row>
    <row r="47" spans="1:29">
      <c r="A47" s="111" t="s">
        <v>125</v>
      </c>
      <c r="B47" s="75"/>
      <c r="C47" s="75"/>
      <c r="D47" s="73"/>
      <c r="E47" s="62"/>
      <c r="F47" s="62"/>
      <c r="G47" s="62"/>
      <c r="H47" s="62"/>
      <c r="I47" s="62"/>
      <c r="J47" s="62"/>
      <c r="K47" s="62"/>
      <c r="L47" s="73"/>
      <c r="M47" s="62"/>
      <c r="N47" s="62"/>
      <c r="O47" s="62"/>
      <c r="P47" s="73"/>
      <c r="Q47" s="62"/>
      <c r="R47" s="62"/>
      <c r="S47" s="62"/>
      <c r="T47" s="62"/>
      <c r="U47" s="62"/>
      <c r="V47" s="73"/>
      <c r="W47" s="73"/>
      <c r="X47" s="62"/>
      <c r="Y47" s="62"/>
      <c r="Z47" s="62"/>
      <c r="AA47" s="62"/>
      <c r="AB47" s="62"/>
    </row>
    <row r="48" spans="1:29">
      <c r="A48" s="111" t="s">
        <v>167</v>
      </c>
      <c r="B48" s="75"/>
      <c r="C48" s="75"/>
      <c r="D48" s="73"/>
      <c r="E48" s="62"/>
      <c r="F48" s="62"/>
      <c r="G48" s="62"/>
      <c r="H48" s="62"/>
      <c r="I48" s="62"/>
      <c r="J48" s="62"/>
      <c r="K48" s="62"/>
      <c r="L48" s="73"/>
      <c r="M48" s="62"/>
      <c r="N48" s="62"/>
      <c r="O48" s="62"/>
      <c r="P48" s="73"/>
      <c r="Q48" s="62"/>
      <c r="R48" s="62"/>
      <c r="S48" s="62"/>
      <c r="T48" s="62"/>
      <c r="U48" s="62"/>
      <c r="V48" s="73"/>
      <c r="W48" s="73"/>
      <c r="X48" s="62"/>
      <c r="Y48" s="62"/>
      <c r="Z48" s="62"/>
      <c r="AA48" s="62"/>
      <c r="AB48" s="62"/>
    </row>
    <row r="49" spans="1:33">
      <c r="A49" s="73"/>
      <c r="B49" s="73"/>
      <c r="C49" s="73"/>
      <c r="D49" s="73"/>
      <c r="E49" s="73"/>
      <c r="F49" s="73"/>
      <c r="G49" s="73"/>
      <c r="H49" s="62"/>
      <c r="I49" s="62"/>
      <c r="J49" s="62"/>
      <c r="K49" s="62"/>
      <c r="L49" s="73"/>
      <c r="M49" s="62"/>
      <c r="N49" s="62"/>
      <c r="O49" s="62"/>
      <c r="P49" s="73"/>
      <c r="Q49" s="62"/>
      <c r="R49" s="62"/>
      <c r="S49" s="62"/>
      <c r="T49" s="62"/>
      <c r="U49" s="62"/>
      <c r="V49" s="73"/>
      <c r="W49" s="73"/>
      <c r="X49" s="73"/>
      <c r="Y49" s="73"/>
      <c r="Z49" s="73"/>
      <c r="AA49" s="73"/>
      <c r="AB49" s="62"/>
    </row>
    <row r="50" spans="1:33">
      <c r="A50" s="443" t="s">
        <v>168</v>
      </c>
      <c r="B50" s="62"/>
      <c r="C50" s="62"/>
      <c r="D50" s="73"/>
      <c r="E50" s="75"/>
      <c r="F50" s="75"/>
      <c r="G50" s="62"/>
      <c r="H50" s="75"/>
      <c r="I50" s="75"/>
      <c r="J50" s="75"/>
      <c r="K50" s="75"/>
      <c r="L50" s="73"/>
      <c r="M50" s="75"/>
      <c r="N50" s="75"/>
      <c r="O50" s="75"/>
      <c r="P50" s="73"/>
      <c r="Q50" s="75"/>
      <c r="R50" s="75"/>
      <c r="S50" s="75"/>
      <c r="T50" s="75"/>
      <c r="U50" s="62"/>
      <c r="V50" s="73"/>
      <c r="W50" s="73"/>
      <c r="X50" s="62"/>
      <c r="Y50" s="75"/>
      <c r="Z50" s="62"/>
      <c r="AA50" s="62"/>
      <c r="AB50" s="62"/>
      <c r="AC50" s="62"/>
    </row>
    <row r="51" spans="1:33">
      <c r="A51" s="62"/>
      <c r="B51" s="62"/>
      <c r="C51" s="62"/>
      <c r="D51" s="73"/>
      <c r="E51" s="62"/>
      <c r="F51" s="62"/>
      <c r="G51" s="62"/>
      <c r="H51" s="62"/>
      <c r="I51" s="62"/>
      <c r="J51" s="62"/>
      <c r="K51" s="62"/>
      <c r="L51" s="73"/>
      <c r="M51" s="62"/>
      <c r="N51" s="62"/>
      <c r="O51" s="62"/>
      <c r="P51" s="73"/>
      <c r="Q51" s="62"/>
      <c r="R51" s="62"/>
      <c r="S51" s="62"/>
      <c r="T51" s="62"/>
      <c r="U51" s="62"/>
      <c r="V51" s="73"/>
      <c r="W51" s="73"/>
      <c r="X51" s="62"/>
      <c r="Y51" s="62"/>
      <c r="Z51" s="62"/>
      <c r="AA51" s="62"/>
      <c r="AB51" s="62"/>
      <c r="AC51" s="62"/>
    </row>
    <row r="52" spans="1:33" ht="15.75" thickBot="1">
      <c r="A52" s="75"/>
      <c r="B52" s="75"/>
      <c r="C52" s="62"/>
      <c r="D52" s="62"/>
      <c r="E52" s="38" t="s">
        <v>12</v>
      </c>
      <c r="F52" s="18"/>
      <c r="G52" s="39" t="s">
        <v>162</v>
      </c>
      <c r="H52" s="18"/>
      <c r="I52" s="38" t="s">
        <v>14</v>
      </c>
      <c r="J52" s="18"/>
      <c r="K52" s="39" t="s">
        <v>15</v>
      </c>
      <c r="L52" s="18"/>
      <c r="M52" s="38" t="s">
        <v>16</v>
      </c>
      <c r="N52" s="18"/>
      <c r="O52" s="39" t="s">
        <v>17</v>
      </c>
      <c r="P52" s="18"/>
      <c r="Q52" s="38" t="s">
        <v>18</v>
      </c>
      <c r="R52" s="18"/>
      <c r="S52" s="39" t="s">
        <v>19</v>
      </c>
      <c r="T52" s="18"/>
      <c r="U52" s="38" t="s">
        <v>20</v>
      </c>
      <c r="V52" s="18"/>
      <c r="W52" s="55"/>
      <c r="X52" s="56" t="s">
        <v>21</v>
      </c>
      <c r="Y52" s="58"/>
      <c r="Z52" s="288" t="s">
        <v>22</v>
      </c>
      <c r="AA52" s="58"/>
      <c r="AB52" s="56" t="s">
        <v>20</v>
      </c>
      <c r="AC52" s="57"/>
    </row>
    <row r="53" spans="1:33">
      <c r="A53" s="75"/>
      <c r="B53" s="75"/>
      <c r="C53" s="62"/>
      <c r="D53" s="62"/>
      <c r="E53" s="63"/>
      <c r="F53" s="63"/>
      <c r="G53" s="76"/>
      <c r="H53" s="63"/>
      <c r="I53" s="63"/>
      <c r="J53" s="63"/>
      <c r="K53" s="76"/>
      <c r="L53" s="63"/>
      <c r="M53" s="63"/>
      <c r="N53" s="63"/>
      <c r="O53" s="76"/>
      <c r="P53" s="63"/>
      <c r="Q53" s="63"/>
      <c r="R53" s="63"/>
      <c r="S53" s="76"/>
      <c r="T53" s="63"/>
      <c r="U53" s="63"/>
      <c r="V53" s="63"/>
      <c r="W53" s="96"/>
      <c r="X53" s="63"/>
      <c r="Y53" s="63"/>
      <c r="Z53" s="76"/>
      <c r="AA53" s="63"/>
      <c r="AB53" s="63"/>
      <c r="AC53" s="19"/>
    </row>
    <row r="54" spans="1:33">
      <c r="A54" s="121" t="s">
        <v>128</v>
      </c>
      <c r="B54" s="156"/>
      <c r="C54" s="121"/>
      <c r="D54" s="62"/>
      <c r="E54" s="90">
        <v>1395</v>
      </c>
      <c r="F54" s="79"/>
      <c r="G54" s="90">
        <v>1400</v>
      </c>
      <c r="H54" s="70"/>
      <c r="I54" s="90">
        <v>1173</v>
      </c>
      <c r="J54" s="79"/>
      <c r="K54" s="90">
        <v>1933</v>
      </c>
      <c r="L54" s="79"/>
      <c r="M54" s="90">
        <v>3147</v>
      </c>
      <c r="N54" s="79"/>
      <c r="O54" s="90">
        <v>3067</v>
      </c>
      <c r="P54" s="79"/>
      <c r="Q54" s="90">
        <v>2027</v>
      </c>
      <c r="R54" s="79"/>
      <c r="S54" s="90">
        <v>2106</v>
      </c>
      <c r="T54" s="79"/>
      <c r="U54" s="91">
        <v>-3.7511870845204198</v>
      </c>
      <c r="V54" s="79"/>
      <c r="W54" s="98"/>
      <c r="X54" s="90">
        <v>6347</v>
      </c>
      <c r="Y54" s="79"/>
      <c r="Z54" s="90">
        <v>7106</v>
      </c>
      <c r="AA54" s="71"/>
      <c r="AB54" s="91">
        <v>-10.7</v>
      </c>
      <c r="AC54" s="19"/>
      <c r="AE54" s="80"/>
      <c r="AF54" s="80"/>
      <c r="AG54" s="80"/>
    </row>
    <row r="55" spans="1:33" ht="26.25">
      <c r="A55" s="121" t="s">
        <v>129</v>
      </c>
      <c r="B55" s="156"/>
      <c r="C55" s="121"/>
      <c r="D55" s="62"/>
      <c r="E55" s="90">
        <v>3322</v>
      </c>
      <c r="F55" s="79"/>
      <c r="G55" s="90">
        <v>3450</v>
      </c>
      <c r="H55" s="70"/>
      <c r="I55" s="90">
        <v>5031</v>
      </c>
      <c r="J55" s="79"/>
      <c r="K55" s="90">
        <v>4339</v>
      </c>
      <c r="L55" s="79"/>
      <c r="M55" s="90">
        <v>6425</v>
      </c>
      <c r="N55" s="79"/>
      <c r="O55" s="90">
        <v>6811</v>
      </c>
      <c r="P55" s="79"/>
      <c r="Q55" s="90">
        <v>4136</v>
      </c>
      <c r="R55" s="79"/>
      <c r="S55" s="90">
        <v>5314</v>
      </c>
      <c r="T55" s="79"/>
      <c r="U55" s="91">
        <v>-22.167858500000001</v>
      </c>
      <c r="V55" s="79"/>
      <c r="W55" s="98"/>
      <c r="X55" s="90">
        <v>15592</v>
      </c>
      <c r="Y55" s="79"/>
      <c r="Z55" s="90">
        <v>16464</v>
      </c>
      <c r="AA55" s="71"/>
      <c r="AB55" s="91">
        <v>-5.3</v>
      </c>
      <c r="AC55" s="19"/>
      <c r="AE55" s="80"/>
      <c r="AF55" s="80"/>
      <c r="AG55" s="80"/>
    </row>
    <row r="56" spans="1:33" ht="26.25">
      <c r="A56" s="121" t="s">
        <v>130</v>
      </c>
      <c r="B56" s="156"/>
      <c r="C56" s="121"/>
      <c r="D56" s="62"/>
      <c r="E56" s="90">
        <v>4595</v>
      </c>
      <c r="F56" s="79"/>
      <c r="G56" s="90">
        <v>2547</v>
      </c>
      <c r="H56" s="70"/>
      <c r="I56" s="90">
        <v>5843</v>
      </c>
      <c r="J56" s="79"/>
      <c r="K56" s="90">
        <v>4470</v>
      </c>
      <c r="L56" s="79"/>
      <c r="M56" s="90">
        <v>6882</v>
      </c>
      <c r="N56" s="79"/>
      <c r="O56" s="90">
        <v>6270</v>
      </c>
      <c r="P56" s="79"/>
      <c r="Q56" s="90">
        <v>4234</v>
      </c>
      <c r="R56" s="79"/>
      <c r="S56" s="90">
        <v>6138</v>
      </c>
      <c r="T56" s="79"/>
      <c r="U56" s="91">
        <v>-31.019876199999999</v>
      </c>
      <c r="V56" s="79"/>
      <c r="W56" s="98"/>
      <c r="X56" s="90">
        <v>16959</v>
      </c>
      <c r="Y56" s="79"/>
      <c r="Z56" s="90">
        <v>16878</v>
      </c>
      <c r="AA56" s="71"/>
      <c r="AB56" s="91">
        <v>0.5</v>
      </c>
      <c r="AC56" s="19"/>
      <c r="AE56" s="80"/>
      <c r="AF56" s="80"/>
      <c r="AG56" s="80"/>
    </row>
    <row r="57" spans="1:33" ht="26.25">
      <c r="A57" s="121" t="s">
        <v>131</v>
      </c>
      <c r="B57" s="156"/>
      <c r="C57" s="121"/>
      <c r="D57" s="62"/>
      <c r="E57" s="90">
        <v>2392</v>
      </c>
      <c r="F57" s="79"/>
      <c r="G57" s="90">
        <v>2331</v>
      </c>
      <c r="H57" s="70"/>
      <c r="I57" s="90">
        <v>2749</v>
      </c>
      <c r="J57" s="79"/>
      <c r="K57" s="90">
        <v>2750</v>
      </c>
      <c r="L57" s="79"/>
      <c r="M57" s="90">
        <v>3874</v>
      </c>
      <c r="N57" s="79"/>
      <c r="O57" s="90">
        <v>3726</v>
      </c>
      <c r="P57" s="79"/>
      <c r="Q57" s="90">
        <v>2346</v>
      </c>
      <c r="R57" s="79"/>
      <c r="S57" s="90">
        <v>2934</v>
      </c>
      <c r="T57" s="79"/>
      <c r="U57" s="91">
        <v>-20.040899799999998</v>
      </c>
      <c r="V57" s="79"/>
      <c r="W57" s="98"/>
      <c r="X57" s="90">
        <v>8969</v>
      </c>
      <c r="Y57" s="79"/>
      <c r="Z57" s="90">
        <v>9410</v>
      </c>
      <c r="AA57" s="71"/>
      <c r="AB57" s="91">
        <v>-4.7</v>
      </c>
      <c r="AC57" s="19"/>
      <c r="AE57" s="80"/>
      <c r="AF57" s="80"/>
      <c r="AG57" s="80"/>
    </row>
    <row r="58" spans="1:33" s="108" customFormat="1">
      <c r="A58" s="93" t="s">
        <v>75</v>
      </c>
      <c r="B58" s="77"/>
      <c r="C58" s="93"/>
      <c r="D58" s="75"/>
      <c r="E58" s="94">
        <v>11704</v>
      </c>
      <c r="F58" s="78"/>
      <c r="G58" s="95">
        <v>9728</v>
      </c>
      <c r="H58" s="66"/>
      <c r="I58" s="94">
        <v>14796</v>
      </c>
      <c r="J58" s="78"/>
      <c r="K58" s="95">
        <v>13492</v>
      </c>
      <c r="L58" s="78"/>
      <c r="M58" s="94">
        <v>20328</v>
      </c>
      <c r="N58" s="78"/>
      <c r="O58" s="95">
        <v>19874</v>
      </c>
      <c r="P58" s="78"/>
      <c r="Q58" s="94">
        <v>12743</v>
      </c>
      <c r="R58" s="78"/>
      <c r="S58" s="95">
        <v>16492</v>
      </c>
      <c r="T58" s="78"/>
      <c r="U58" s="302">
        <v>-22.732233799999999</v>
      </c>
      <c r="V58" s="78"/>
      <c r="W58" s="97"/>
      <c r="X58" s="94">
        <v>47867</v>
      </c>
      <c r="Y58" s="78"/>
      <c r="Z58" s="94">
        <v>49858</v>
      </c>
      <c r="AA58" s="32"/>
      <c r="AB58" s="302">
        <v>-4</v>
      </c>
      <c r="AC58" s="19"/>
      <c r="AE58" s="80"/>
      <c r="AF58" s="80"/>
      <c r="AG58" s="80"/>
    </row>
    <row r="59" spans="1:33">
      <c r="A59" s="81"/>
      <c r="B59" s="81"/>
      <c r="C59" s="81"/>
      <c r="D59" s="81"/>
      <c r="E59" s="82"/>
      <c r="F59" s="81"/>
      <c r="G59" s="82"/>
      <c r="H59" s="82"/>
      <c r="I59" s="82"/>
      <c r="J59" s="81"/>
      <c r="K59" s="82"/>
      <c r="L59" s="82"/>
      <c r="M59" s="82"/>
      <c r="N59" s="81"/>
      <c r="O59" s="116"/>
      <c r="P59" s="82"/>
      <c r="Q59" s="116"/>
      <c r="R59" s="81"/>
      <c r="S59" s="116"/>
      <c r="T59" s="81"/>
      <c r="U59" s="116"/>
      <c r="V59" s="82"/>
      <c r="W59" s="126"/>
      <c r="X59" s="99"/>
      <c r="Y59" s="100"/>
      <c r="Z59" s="99"/>
      <c r="AA59" s="100"/>
      <c r="AB59" s="99"/>
      <c r="AC59" s="101"/>
    </row>
  </sheetData>
  <conditionalFormatting sqref="H42 L42 L59">
    <cfRule type="cellIs" dxfId="30" priority="65" operator="notEqual">
      <formula>0</formula>
    </cfRule>
  </conditionalFormatting>
  <conditionalFormatting sqref="H59 A59:D59">
    <cfRule type="cellIs" dxfId="29" priority="43" operator="notEqual">
      <formula>0</formula>
    </cfRule>
  </conditionalFormatting>
  <conditionalFormatting sqref="E42">
    <cfRule type="cellIs" dxfId="28" priority="48" operator="notEqual">
      <formula>0</formula>
    </cfRule>
  </conditionalFormatting>
  <conditionalFormatting sqref="G42">
    <cfRule type="cellIs" dxfId="27" priority="46" operator="notEqual">
      <formula>0</formula>
    </cfRule>
  </conditionalFormatting>
  <conditionalFormatting sqref="I42">
    <cfRule type="cellIs" dxfId="26" priority="45" operator="notEqual">
      <formula>0</formula>
    </cfRule>
  </conditionalFormatting>
  <conditionalFormatting sqref="K42">
    <cfRule type="cellIs" dxfId="25" priority="44" operator="notEqual">
      <formula>0</formula>
    </cfRule>
  </conditionalFormatting>
  <conditionalFormatting sqref="E59:G59">
    <cfRule type="cellIs" dxfId="24" priority="35" operator="notEqual">
      <formula>0</formula>
    </cfRule>
  </conditionalFormatting>
  <conditionalFormatting sqref="E59:G59">
    <cfRule type="cellIs" dxfId="23" priority="34" operator="notEqual">
      <formula>0</formula>
    </cfRule>
  </conditionalFormatting>
  <conditionalFormatting sqref="I59:K59">
    <cfRule type="cellIs" dxfId="22" priority="32" operator="notEqual">
      <formula>0</formula>
    </cfRule>
  </conditionalFormatting>
  <conditionalFormatting sqref="I59:K59">
    <cfRule type="cellIs" dxfId="21" priority="31" operator="notEqual">
      <formula>0</formula>
    </cfRule>
  </conditionalFormatting>
  <conditionalFormatting sqref="W42 W59">
    <cfRule type="cellIs" dxfId="20" priority="28" operator="notEqual">
      <formula>0</formula>
    </cfRule>
  </conditionalFormatting>
  <conditionalFormatting sqref="X42">
    <cfRule type="cellIs" dxfId="19" priority="27" operator="notEqual">
      <formula>0</formula>
    </cfRule>
  </conditionalFormatting>
  <conditionalFormatting sqref="X59:Z59">
    <cfRule type="cellIs" dxfId="18" priority="25" operator="notEqual">
      <formula>0</formula>
    </cfRule>
  </conditionalFormatting>
  <conditionalFormatting sqref="X59:Z59">
    <cfRule type="cellIs" dxfId="17" priority="26" operator="notEqual">
      <formula>0</formula>
    </cfRule>
  </conditionalFormatting>
  <conditionalFormatting sqref="AB59">
    <cfRule type="cellIs" dxfId="16" priority="24" operator="notEqual">
      <formula>0</formula>
    </cfRule>
  </conditionalFormatting>
  <conditionalFormatting sqref="AA59">
    <cfRule type="cellIs" dxfId="15" priority="23" operator="notEqual">
      <formula>0</formula>
    </cfRule>
  </conditionalFormatting>
  <conditionalFormatting sqref="M42">
    <cfRule type="cellIs" dxfId="14" priority="21" operator="notEqual">
      <formula>0</formula>
    </cfRule>
  </conditionalFormatting>
  <conditionalFormatting sqref="M59">
    <cfRule type="cellIs" dxfId="13" priority="20" operator="notEqual">
      <formula>0</formula>
    </cfRule>
  </conditionalFormatting>
  <conditionalFormatting sqref="M59">
    <cfRule type="cellIs" dxfId="12" priority="19" operator="notEqual">
      <formula>0</formula>
    </cfRule>
  </conditionalFormatting>
  <conditionalFormatting sqref="O42">
    <cfRule type="cellIs" dxfId="11" priority="18" operator="notEqual">
      <formula>0</formula>
    </cfRule>
  </conditionalFormatting>
  <conditionalFormatting sqref="N59">
    <cfRule type="cellIs" dxfId="10" priority="15" operator="notEqual">
      <formula>0</formula>
    </cfRule>
  </conditionalFormatting>
  <conditionalFormatting sqref="N59">
    <cfRule type="cellIs" dxfId="9" priority="14" operator="notEqual">
      <formula>0</formula>
    </cfRule>
  </conditionalFormatting>
  <conditionalFormatting sqref="Q42">
    <cfRule type="cellIs" dxfId="8" priority="10" operator="notEqual">
      <formula>0</formula>
    </cfRule>
  </conditionalFormatting>
  <conditionalFormatting sqref="P42 P59">
    <cfRule type="cellIs" dxfId="7" priority="8" operator="notEqual">
      <formula>0</formula>
    </cfRule>
  </conditionalFormatting>
  <conditionalFormatting sqref="R59">
    <cfRule type="cellIs" dxfId="6" priority="7" operator="notEqual">
      <formula>0</formula>
    </cfRule>
  </conditionalFormatting>
  <conditionalFormatting sqref="R59">
    <cfRule type="cellIs" dxfId="5" priority="6" operator="notEqual">
      <formula>0</formula>
    </cfRule>
  </conditionalFormatting>
  <conditionalFormatting sqref="T59">
    <cfRule type="cellIs" dxfId="4" priority="5" operator="notEqual">
      <formula>0</formula>
    </cfRule>
  </conditionalFormatting>
  <conditionalFormatting sqref="T59">
    <cfRule type="cellIs" dxfId="3" priority="4" operator="notEqual">
      <formula>0</formula>
    </cfRule>
  </conditionalFormatting>
  <conditionalFormatting sqref="V42 V59">
    <cfRule type="cellIs" dxfId="2" priority="3" operator="notEqual">
      <formula>0</formula>
    </cfRule>
  </conditionalFormatting>
  <conditionalFormatting sqref="S42">
    <cfRule type="cellIs" dxfId="1" priority="2" operator="notEqual">
      <formula>0</formula>
    </cfRule>
  </conditionalFormatting>
  <conditionalFormatting sqref="Z42">
    <cfRule type="cellIs" dxfId="0" priority="1" operator="notEqual">
      <formula>0</formula>
    </cfRule>
  </conditionalFormatting>
  <pageMargins left="0.31496062992125984" right="0.11811023622047245" top="0.15748031496062992" bottom="0.15748031496062992" header="0.31496062992125984" footer="0.31496062992125984"/>
  <pageSetup scale="50" orientation="landscape" r:id="rId1"/>
  <customProperties>
    <customPr name="_pios_id" r:id="rId2"/>
    <customPr name="EpmWorksheetKeyString_GUID" r:id="rId3"/>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32"/>
  <sheetViews>
    <sheetView showGridLines="0" zoomScale="75" zoomScaleNormal="75" zoomScaleSheetLayoutView="80" workbookViewId="0"/>
  </sheetViews>
  <sheetFormatPr defaultColWidth="11.5703125" defaultRowHeight="15"/>
  <cols>
    <col min="1" max="1" width="40.5703125" style="128" customWidth="1"/>
    <col min="2" max="2" width="1.5703125" customWidth="1"/>
    <col min="3" max="3" width="15.5703125" customWidth="1"/>
    <col min="4" max="4" width="1.5703125" customWidth="1"/>
    <col min="5" max="5" width="15.5703125" customWidth="1"/>
    <col min="6" max="6" width="5.5703125" customWidth="1"/>
    <col min="7" max="7" width="15.5703125" customWidth="1"/>
    <col min="8" max="8" width="1.5703125" customWidth="1"/>
    <col min="9" max="9" width="15.5703125" customWidth="1"/>
    <col min="10" max="10" width="5.5703125" customWidth="1"/>
    <col min="11" max="11" width="15.5703125" customWidth="1"/>
    <col min="12" max="12" width="1.5703125" customWidth="1"/>
    <col min="13" max="13" width="15.5703125" customWidth="1"/>
    <col min="14" max="14" width="5.5703125" customWidth="1"/>
    <col min="15" max="15" width="12.5703125" style="188" customWidth="1"/>
    <col min="16" max="16" width="1.5703125" customWidth="1"/>
    <col min="17" max="17" width="12.5703125" style="188" customWidth="1"/>
    <col min="18" max="18" width="1.5703125" customWidth="1"/>
    <col min="19" max="19" width="12.5703125" style="188" customWidth="1"/>
    <col min="20" max="20" width="5.5703125" customWidth="1"/>
    <col min="21" max="21" width="1.5703125" customWidth="1"/>
    <col min="22" max="22" width="15.5703125" customWidth="1"/>
    <col min="23" max="23" width="1.5703125" customWidth="1"/>
    <col min="24" max="24" width="15.5703125" customWidth="1"/>
    <col min="25" max="25" width="1.5703125" customWidth="1"/>
    <col min="26" max="26" width="12.5703125" style="188" customWidth="1"/>
    <col min="27" max="27" width="1.5703125" customWidth="1"/>
  </cols>
  <sheetData>
    <row r="1" spans="1:27">
      <c r="A1" s="442" t="s">
        <v>169</v>
      </c>
      <c r="B1" s="16"/>
      <c r="C1" s="16"/>
      <c r="D1" s="16"/>
      <c r="E1" s="17"/>
      <c r="K1" s="16"/>
      <c r="L1" s="16"/>
      <c r="M1" s="17"/>
      <c r="P1" s="16"/>
      <c r="R1" s="16"/>
      <c r="V1" s="16"/>
      <c r="W1" s="16"/>
      <c r="X1" s="17"/>
    </row>
    <row r="2" spans="1:27">
      <c r="A2" s="33"/>
      <c r="B2" s="17"/>
      <c r="C2" s="17"/>
      <c r="D2" s="17"/>
      <c r="E2" s="17"/>
      <c r="K2" s="17"/>
      <c r="L2" s="17"/>
      <c r="M2" s="17"/>
      <c r="P2" s="17"/>
      <c r="R2" s="17"/>
      <c r="V2" s="17"/>
      <c r="W2" s="17"/>
      <c r="X2" s="17"/>
    </row>
    <row r="3" spans="1:27">
      <c r="A3" s="33"/>
      <c r="B3" s="17"/>
      <c r="C3" s="17"/>
      <c r="D3" s="17"/>
      <c r="E3" s="17"/>
      <c r="K3" s="17"/>
      <c r="L3" s="17"/>
      <c r="M3" s="17"/>
      <c r="P3" s="17"/>
      <c r="R3" s="17"/>
      <c r="V3" s="17"/>
      <c r="W3" s="17"/>
      <c r="X3" s="17"/>
    </row>
    <row r="4" spans="1:27" ht="15.75" thickBot="1">
      <c r="A4" s="176" t="s">
        <v>26</v>
      </c>
      <c r="B4" s="17"/>
      <c r="C4" s="38" t="s">
        <v>12</v>
      </c>
      <c r="D4" s="18"/>
      <c r="E4" s="39" t="s">
        <v>13</v>
      </c>
      <c r="F4" s="18"/>
      <c r="G4" s="38" t="s">
        <v>14</v>
      </c>
      <c r="H4" s="18"/>
      <c r="I4" s="39" t="s">
        <v>15</v>
      </c>
      <c r="K4" s="38" t="s">
        <v>16</v>
      </c>
      <c r="L4" s="18"/>
      <c r="M4" s="39" t="s">
        <v>17</v>
      </c>
      <c r="O4" s="38" t="s">
        <v>18</v>
      </c>
      <c r="P4" s="18"/>
      <c r="Q4" s="39" t="s">
        <v>19</v>
      </c>
      <c r="R4" s="18"/>
      <c r="S4" s="39" t="s">
        <v>20</v>
      </c>
      <c r="U4" s="178"/>
      <c r="V4" s="58" t="s">
        <v>21</v>
      </c>
      <c r="W4" s="58"/>
      <c r="X4" s="294" t="s">
        <v>22</v>
      </c>
      <c r="Y4" s="58"/>
      <c r="Z4" s="295" t="s">
        <v>20</v>
      </c>
      <c r="AA4" s="252"/>
    </row>
    <row r="5" spans="1:27">
      <c r="A5" s="33"/>
      <c r="B5" s="17"/>
      <c r="C5" s="187"/>
      <c r="D5" s="187"/>
      <c r="E5" s="187"/>
      <c r="F5" s="188"/>
      <c r="G5" s="187"/>
      <c r="H5" s="187"/>
      <c r="I5" s="187"/>
      <c r="J5" s="188"/>
      <c r="K5" s="187"/>
      <c r="L5" s="187"/>
      <c r="M5" s="187"/>
      <c r="N5" s="188"/>
      <c r="O5" s="187"/>
      <c r="P5" s="187"/>
      <c r="Q5" s="187"/>
      <c r="R5" s="187"/>
      <c r="T5" s="188"/>
      <c r="U5" s="296"/>
      <c r="V5" s="187"/>
      <c r="W5" s="187"/>
      <c r="X5" s="187"/>
      <c r="Y5" s="187"/>
      <c r="AA5" s="297"/>
    </row>
    <row r="6" spans="1:27">
      <c r="A6" s="177" t="s">
        <v>25</v>
      </c>
      <c r="B6" s="17"/>
      <c r="C6" s="191">
        <v>17192</v>
      </c>
      <c r="D6" s="227"/>
      <c r="E6" s="191">
        <v>12693</v>
      </c>
      <c r="F6" s="228"/>
      <c r="G6" s="191">
        <v>16883</v>
      </c>
      <c r="H6" s="227"/>
      <c r="I6" s="191">
        <v>14282</v>
      </c>
      <c r="J6" s="188"/>
      <c r="K6" s="191">
        <v>17286</v>
      </c>
      <c r="L6" s="227"/>
      <c r="M6" s="191">
        <v>15588</v>
      </c>
      <c r="N6" s="188"/>
      <c r="O6" s="191">
        <v>16221</v>
      </c>
      <c r="P6" s="227"/>
      <c r="Q6" s="191">
        <v>14691</v>
      </c>
      <c r="R6" s="227"/>
      <c r="S6" s="260">
        <v>10.4</v>
      </c>
      <c r="T6" s="188"/>
      <c r="U6" s="296"/>
      <c r="V6" s="191">
        <v>50390</v>
      </c>
      <c r="W6" s="227"/>
      <c r="X6" s="191">
        <v>44561</v>
      </c>
      <c r="Y6" s="227"/>
      <c r="Z6" s="364">
        <v>13.080945221157513</v>
      </c>
      <c r="AA6" s="297"/>
    </row>
    <row r="7" spans="1:27">
      <c r="A7" s="179" t="s">
        <v>170</v>
      </c>
      <c r="B7" s="17"/>
      <c r="C7" s="229">
        <v>-15391</v>
      </c>
      <c r="D7" s="227"/>
      <c r="E7" s="229">
        <v>-10528</v>
      </c>
      <c r="F7" s="228"/>
      <c r="G7" s="229">
        <v>-13756</v>
      </c>
      <c r="H7" s="227"/>
      <c r="I7" s="229">
        <v>-11655</v>
      </c>
      <c r="J7" s="188"/>
      <c r="K7" s="229">
        <v>-14379</v>
      </c>
      <c r="L7" s="227"/>
      <c r="M7" s="229">
        <v>-12598</v>
      </c>
      <c r="N7" s="188"/>
      <c r="O7" s="229">
        <v>-14172</v>
      </c>
      <c r="P7" s="227"/>
      <c r="Q7" s="229">
        <v>-12593</v>
      </c>
      <c r="R7" s="227"/>
      <c r="S7" s="261">
        <v>12.5</v>
      </c>
      <c r="T7" s="188"/>
      <c r="U7" s="296"/>
      <c r="V7" s="229">
        <v>-42307</v>
      </c>
      <c r="W7" s="227"/>
      <c r="X7" s="229">
        <v>-36846</v>
      </c>
      <c r="Y7" s="227"/>
      <c r="Z7" s="377">
        <v>14.82114747869511</v>
      </c>
      <c r="AA7" s="297"/>
    </row>
    <row r="8" spans="1:27">
      <c r="A8" s="180" t="s">
        <v>171</v>
      </c>
      <c r="B8" s="17"/>
      <c r="C8" s="230">
        <v>1801</v>
      </c>
      <c r="D8" s="227"/>
      <c r="E8" s="231">
        <v>2165</v>
      </c>
      <c r="F8" s="173"/>
      <c r="G8" s="230">
        <v>3127</v>
      </c>
      <c r="H8" s="227"/>
      <c r="I8" s="231">
        <v>2626</v>
      </c>
      <c r="J8" s="188"/>
      <c r="K8" s="230">
        <v>2907</v>
      </c>
      <c r="L8" s="227"/>
      <c r="M8" s="230">
        <v>2990</v>
      </c>
      <c r="N8" s="188"/>
      <c r="O8" s="230">
        <v>2049</v>
      </c>
      <c r="P8" s="227"/>
      <c r="Q8" s="230">
        <v>2098</v>
      </c>
      <c r="R8" s="227"/>
      <c r="S8" s="262">
        <v>-2.4</v>
      </c>
      <c r="T8" s="188"/>
      <c r="U8" s="296"/>
      <c r="V8" s="230">
        <v>8082</v>
      </c>
      <c r="W8" s="227"/>
      <c r="X8" s="230">
        <v>7715</v>
      </c>
      <c r="Y8" s="227"/>
      <c r="Z8" s="379">
        <v>4.770547057298419</v>
      </c>
      <c r="AA8" s="297"/>
    </row>
    <row r="9" spans="1:27">
      <c r="A9" s="54" t="s">
        <v>172</v>
      </c>
      <c r="B9" s="17"/>
      <c r="C9" s="232">
        <v>10.5</v>
      </c>
      <c r="D9" s="227"/>
      <c r="E9" s="233">
        <v>17.100000000000001</v>
      </c>
      <c r="F9" s="228"/>
      <c r="G9" s="232">
        <v>18.5</v>
      </c>
      <c r="H9" s="227"/>
      <c r="I9" s="232">
        <v>18.399999999999999</v>
      </c>
      <c r="J9" s="188"/>
      <c r="K9" s="232">
        <v>16.8</v>
      </c>
      <c r="L9" s="227"/>
      <c r="M9" s="232">
        <v>19.181425568352171</v>
      </c>
      <c r="N9" s="188"/>
      <c r="O9" s="232">
        <v>12.6</v>
      </c>
      <c r="P9" s="227"/>
      <c r="Q9" s="232">
        <v>14.3</v>
      </c>
      <c r="R9" s="227"/>
      <c r="S9" s="263" t="s">
        <v>30</v>
      </c>
      <c r="T9" s="188"/>
      <c r="U9" s="296"/>
      <c r="V9" s="232">
        <v>16.038896606469539</v>
      </c>
      <c r="W9" s="227"/>
      <c r="X9" s="232">
        <v>17.311101635959698</v>
      </c>
      <c r="Y9" s="227"/>
      <c r="Z9" s="263" t="s">
        <v>173</v>
      </c>
      <c r="AA9" s="297"/>
    </row>
    <row r="10" spans="1:27">
      <c r="A10" s="33"/>
      <c r="B10" s="17"/>
      <c r="C10" s="234"/>
      <c r="D10" s="227"/>
      <c r="E10" s="234"/>
      <c r="F10" s="226"/>
      <c r="G10" s="234"/>
      <c r="H10" s="227"/>
      <c r="I10" s="234"/>
      <c r="J10" s="188"/>
      <c r="K10" s="234"/>
      <c r="L10" s="227"/>
      <c r="M10" s="234"/>
      <c r="N10" s="188"/>
      <c r="O10" s="234"/>
      <c r="P10" s="227"/>
      <c r="Q10" s="234"/>
      <c r="R10" s="227"/>
      <c r="S10" s="226"/>
      <c r="T10" s="188"/>
      <c r="U10" s="296"/>
      <c r="V10" s="234"/>
      <c r="W10" s="227"/>
      <c r="X10" s="234"/>
      <c r="Y10" s="227"/>
      <c r="Z10" s="364"/>
      <c r="AA10" s="297"/>
    </row>
    <row r="11" spans="1:27">
      <c r="A11" s="177" t="s">
        <v>174</v>
      </c>
      <c r="B11" s="17"/>
      <c r="C11" s="191">
        <v>-980</v>
      </c>
      <c r="D11" s="227"/>
      <c r="E11" s="191">
        <v>-957</v>
      </c>
      <c r="F11" s="228"/>
      <c r="G11" s="191">
        <v>-685</v>
      </c>
      <c r="H11" s="227"/>
      <c r="I11" s="191">
        <v>-651</v>
      </c>
      <c r="J11" s="188"/>
      <c r="K11" s="191">
        <v>-760</v>
      </c>
      <c r="L11" s="227"/>
      <c r="M11" s="191">
        <v>-778</v>
      </c>
      <c r="N11" s="188"/>
      <c r="O11" s="191">
        <v>-883</v>
      </c>
      <c r="P11" s="227"/>
      <c r="Q11" s="191">
        <v>-775</v>
      </c>
      <c r="R11" s="227"/>
      <c r="S11" s="264">
        <v>13.9</v>
      </c>
      <c r="T11" s="188"/>
      <c r="U11" s="296"/>
      <c r="V11" s="191">
        <v>-2328</v>
      </c>
      <c r="W11" s="227"/>
      <c r="X11" s="191">
        <v>-2203</v>
      </c>
      <c r="Y11" s="227"/>
      <c r="Z11" s="364">
        <v>5.6740807989105768</v>
      </c>
      <c r="AA11" s="297"/>
    </row>
    <row r="12" spans="1:27">
      <c r="A12" s="177" t="s">
        <v>175</v>
      </c>
      <c r="B12" s="17"/>
      <c r="C12" s="191">
        <v>-190</v>
      </c>
      <c r="D12" s="227"/>
      <c r="E12" s="191">
        <v>-182</v>
      </c>
      <c r="F12" s="228"/>
      <c r="G12" s="191">
        <v>-187</v>
      </c>
      <c r="H12" s="227"/>
      <c r="I12" s="191">
        <v>-183</v>
      </c>
      <c r="J12" s="188"/>
      <c r="K12" s="191">
        <v>-226</v>
      </c>
      <c r="L12" s="227"/>
      <c r="M12" s="191">
        <v>-193</v>
      </c>
      <c r="N12" s="188"/>
      <c r="O12" s="191">
        <v>-179</v>
      </c>
      <c r="P12" s="227"/>
      <c r="Q12" s="191">
        <v>-193</v>
      </c>
      <c r="R12" s="227"/>
      <c r="S12" s="264">
        <v>-7.5</v>
      </c>
      <c r="T12" s="188"/>
      <c r="U12" s="296"/>
      <c r="V12" s="191">
        <v>-592</v>
      </c>
      <c r="W12" s="227"/>
      <c r="X12" s="191">
        <v>-569</v>
      </c>
      <c r="Y12" s="227"/>
      <c r="Z12" s="364">
        <v>4.0421792618629171</v>
      </c>
      <c r="AA12" s="297"/>
    </row>
    <row r="13" spans="1:27">
      <c r="A13" s="177" t="s">
        <v>176</v>
      </c>
      <c r="B13" s="17"/>
      <c r="C13" s="191">
        <v>1106</v>
      </c>
      <c r="D13" s="227"/>
      <c r="E13" s="191">
        <v>1224</v>
      </c>
      <c r="F13" s="228"/>
      <c r="G13" s="191">
        <v>684</v>
      </c>
      <c r="H13" s="227"/>
      <c r="I13" s="191">
        <v>2560</v>
      </c>
      <c r="J13" s="188"/>
      <c r="K13" s="191">
        <v>665</v>
      </c>
      <c r="L13" s="227"/>
      <c r="M13" s="191">
        <v>157</v>
      </c>
      <c r="N13" s="188"/>
      <c r="O13" s="191">
        <v>618</v>
      </c>
      <c r="P13" s="227"/>
      <c r="Q13" s="191">
        <v>968</v>
      </c>
      <c r="R13" s="227"/>
      <c r="S13" s="264">
        <v>-36.200000000000003</v>
      </c>
      <c r="T13" s="188"/>
      <c r="U13" s="296"/>
      <c r="V13" s="191">
        <v>1967</v>
      </c>
      <c r="W13" s="227"/>
      <c r="X13" s="191">
        <v>3685</v>
      </c>
      <c r="Y13" s="227"/>
      <c r="Z13" s="364">
        <v>-46.621438263229308</v>
      </c>
      <c r="AA13" s="297"/>
    </row>
    <row r="14" spans="1:27">
      <c r="A14" s="177" t="s">
        <v>177</v>
      </c>
      <c r="B14" s="17"/>
      <c r="C14" s="191">
        <v>-437</v>
      </c>
      <c r="D14" s="227"/>
      <c r="E14" s="191">
        <v>-604</v>
      </c>
      <c r="F14" s="228"/>
      <c r="G14" s="191">
        <v>-1123</v>
      </c>
      <c r="H14" s="227"/>
      <c r="I14" s="191">
        <v>-885</v>
      </c>
      <c r="J14" s="188"/>
      <c r="K14" s="191">
        <v>-985</v>
      </c>
      <c r="L14" s="227"/>
      <c r="M14" s="191">
        <v>-711</v>
      </c>
      <c r="N14" s="188"/>
      <c r="O14" s="191">
        <v>-427</v>
      </c>
      <c r="P14" s="227"/>
      <c r="Q14" s="191">
        <v>-782</v>
      </c>
      <c r="R14" s="227"/>
      <c r="S14" s="264">
        <v>-45.4</v>
      </c>
      <c r="T14" s="188"/>
      <c r="U14" s="296"/>
      <c r="V14" s="191">
        <v>-2535</v>
      </c>
      <c r="W14" s="227"/>
      <c r="X14" s="191">
        <v>-2378</v>
      </c>
      <c r="Y14" s="227"/>
      <c r="Z14" s="377">
        <v>6.602186711522287</v>
      </c>
      <c r="AA14" s="297"/>
    </row>
    <row r="15" spans="1:27">
      <c r="A15" s="180" t="s">
        <v>178</v>
      </c>
      <c r="B15" s="17"/>
      <c r="C15" s="230">
        <v>1340</v>
      </c>
      <c r="D15" s="227"/>
      <c r="E15" s="231">
        <v>1652</v>
      </c>
      <c r="F15" s="173"/>
      <c r="G15" s="230">
        <v>1816</v>
      </c>
      <c r="H15" s="227"/>
      <c r="I15" s="231">
        <v>3535</v>
      </c>
      <c r="J15" s="188"/>
      <c r="K15" s="230">
        <v>1601</v>
      </c>
      <c r="L15" s="227"/>
      <c r="M15" s="230">
        <v>1430</v>
      </c>
      <c r="N15" s="188"/>
      <c r="O15" s="230">
        <v>1178</v>
      </c>
      <c r="P15" s="227"/>
      <c r="Q15" s="230">
        <v>1317</v>
      </c>
      <c r="R15" s="227"/>
      <c r="S15" s="262">
        <v>-10.6</v>
      </c>
      <c r="T15" s="188"/>
      <c r="U15" s="296"/>
      <c r="V15" s="230">
        <v>4595</v>
      </c>
      <c r="W15" s="227"/>
      <c r="X15" s="230">
        <v>6282</v>
      </c>
      <c r="Y15" s="227"/>
      <c r="Z15" s="379">
        <v>-26.854504934734162</v>
      </c>
      <c r="AA15" s="297"/>
    </row>
    <row r="16" spans="1:27" ht="26.25">
      <c r="A16" s="54" t="s">
        <v>179</v>
      </c>
      <c r="B16" s="17"/>
      <c r="C16" s="232">
        <v>7.8</v>
      </c>
      <c r="D16" s="227"/>
      <c r="E16" s="233">
        <v>13</v>
      </c>
      <c r="F16" s="228"/>
      <c r="G16" s="232">
        <v>10.8</v>
      </c>
      <c r="H16" s="227"/>
      <c r="I16" s="232">
        <v>24.8</v>
      </c>
      <c r="J16" s="188"/>
      <c r="K16" s="232">
        <v>9.3000000000000007</v>
      </c>
      <c r="L16" s="227"/>
      <c r="M16" s="232">
        <v>9.1999999999999993</v>
      </c>
      <c r="N16" s="188"/>
      <c r="O16" s="232">
        <v>7.3</v>
      </c>
      <c r="P16" s="227"/>
      <c r="Q16" s="232">
        <v>9</v>
      </c>
      <c r="R16" s="227"/>
      <c r="S16" s="263" t="s">
        <v>30</v>
      </c>
      <c r="T16" s="188"/>
      <c r="U16" s="296"/>
      <c r="V16" s="232">
        <v>9.118872792220678</v>
      </c>
      <c r="W16" s="227"/>
      <c r="X16" s="232">
        <v>14.1</v>
      </c>
      <c r="Y16" s="227"/>
      <c r="Z16" s="263" t="s">
        <v>180</v>
      </c>
      <c r="AA16" s="297"/>
    </row>
    <row r="17" spans="1:27">
      <c r="A17" s="177" t="s">
        <v>181</v>
      </c>
      <c r="B17" s="17"/>
      <c r="C17" s="191">
        <v>-39</v>
      </c>
      <c r="D17" s="227"/>
      <c r="E17" s="191">
        <v>-6</v>
      </c>
      <c r="F17" s="228"/>
      <c r="G17" s="191" t="s">
        <v>182</v>
      </c>
      <c r="H17" s="227"/>
      <c r="I17" s="191">
        <v>-67</v>
      </c>
      <c r="J17" s="188"/>
      <c r="K17" s="191" t="s">
        <v>182</v>
      </c>
      <c r="L17" s="227"/>
      <c r="M17" s="191">
        <v>35</v>
      </c>
      <c r="N17" s="188"/>
      <c r="O17" s="191" t="s">
        <v>182</v>
      </c>
      <c r="P17" s="227"/>
      <c r="Q17" s="191" t="s">
        <v>182</v>
      </c>
      <c r="R17" s="227"/>
      <c r="S17" s="191" t="s">
        <v>182</v>
      </c>
      <c r="T17" s="188"/>
      <c r="U17" s="296"/>
      <c r="V17" s="191" t="s">
        <v>182</v>
      </c>
      <c r="W17" s="227"/>
      <c r="X17" s="191">
        <v>-32</v>
      </c>
      <c r="Y17" s="227"/>
      <c r="Z17" s="377">
        <v>-100</v>
      </c>
      <c r="AA17" s="297"/>
    </row>
    <row r="18" spans="1:27">
      <c r="A18" s="180" t="s">
        <v>27</v>
      </c>
      <c r="B18" s="17"/>
      <c r="C18" s="230">
        <v>1301</v>
      </c>
      <c r="D18" s="227"/>
      <c r="E18" s="231">
        <v>1646</v>
      </c>
      <c r="F18" s="173"/>
      <c r="G18" s="230">
        <v>1816</v>
      </c>
      <c r="H18" s="227"/>
      <c r="I18" s="231">
        <v>3468</v>
      </c>
      <c r="J18" s="188"/>
      <c r="K18" s="230">
        <v>1601</v>
      </c>
      <c r="L18" s="227"/>
      <c r="M18" s="230">
        <v>1465</v>
      </c>
      <c r="N18" s="188"/>
      <c r="O18" s="230">
        <v>1178</v>
      </c>
      <c r="P18" s="227"/>
      <c r="Q18" s="230">
        <v>1317</v>
      </c>
      <c r="R18" s="227"/>
      <c r="S18" s="262">
        <v>-10.6</v>
      </c>
      <c r="T18" s="188"/>
      <c r="U18" s="296"/>
      <c r="V18" s="230">
        <v>4595</v>
      </c>
      <c r="W18" s="227"/>
      <c r="X18" s="230">
        <v>6250</v>
      </c>
      <c r="Y18" s="227"/>
      <c r="Z18" s="379">
        <v>-26.479999999999997</v>
      </c>
      <c r="AA18" s="297"/>
    </row>
    <row r="19" spans="1:27">
      <c r="A19" s="54" t="s">
        <v>183</v>
      </c>
      <c r="B19" s="17"/>
      <c r="C19" s="232">
        <v>7.6</v>
      </c>
      <c r="D19" s="227"/>
      <c r="E19" s="233">
        <v>13</v>
      </c>
      <c r="F19" s="228"/>
      <c r="G19" s="232">
        <v>10.8</v>
      </c>
      <c r="H19" s="227"/>
      <c r="I19" s="232">
        <v>24.3</v>
      </c>
      <c r="J19" s="188"/>
      <c r="K19" s="232">
        <v>9.3000000000000007</v>
      </c>
      <c r="L19" s="227"/>
      <c r="M19" s="232">
        <v>9.4</v>
      </c>
      <c r="N19" s="188"/>
      <c r="O19" s="232">
        <v>7.3</v>
      </c>
      <c r="P19" s="227"/>
      <c r="Q19" s="232">
        <v>9</v>
      </c>
      <c r="R19" s="227"/>
      <c r="S19" s="263" t="s">
        <v>30</v>
      </c>
      <c r="T19" s="188"/>
      <c r="U19" s="296"/>
      <c r="V19" s="232">
        <v>9.1</v>
      </c>
      <c r="W19" s="227"/>
      <c r="X19" s="232">
        <v>14</v>
      </c>
      <c r="Y19" s="227"/>
      <c r="Z19" s="263" t="s">
        <v>31</v>
      </c>
      <c r="AA19" s="297"/>
    </row>
    <row r="20" spans="1:27">
      <c r="A20" s="33"/>
      <c r="B20" s="17"/>
      <c r="C20" s="235"/>
      <c r="D20" s="188"/>
      <c r="E20" s="235"/>
      <c r="F20" s="226"/>
      <c r="G20" s="235"/>
      <c r="H20" s="188"/>
      <c r="I20" s="235"/>
      <c r="J20" s="188"/>
      <c r="K20" s="235"/>
      <c r="L20" s="188"/>
      <c r="M20" s="235"/>
      <c r="N20" s="188"/>
      <c r="O20" s="235"/>
      <c r="P20" s="188"/>
      <c r="Q20" s="235"/>
      <c r="R20" s="188"/>
      <c r="S20" s="226"/>
      <c r="T20" s="188"/>
      <c r="U20" s="296"/>
      <c r="V20" s="235"/>
      <c r="W20" s="188"/>
      <c r="X20" s="235"/>
      <c r="Y20" s="188"/>
      <c r="Z20" s="364"/>
      <c r="AA20" s="297"/>
    </row>
    <row r="21" spans="1:27" ht="26.25">
      <c r="A21" s="177" t="s">
        <v>184</v>
      </c>
      <c r="B21" s="17"/>
      <c r="C21" s="191">
        <v>-32</v>
      </c>
      <c r="D21" s="227"/>
      <c r="E21" s="191">
        <v>46</v>
      </c>
      <c r="F21" s="228"/>
      <c r="G21" s="191">
        <v>100</v>
      </c>
      <c r="H21" s="227"/>
      <c r="I21" s="191">
        <v>97</v>
      </c>
      <c r="J21" s="188"/>
      <c r="K21" s="191">
        <v>-3</v>
      </c>
      <c r="L21" s="227"/>
      <c r="M21" s="191">
        <v>79</v>
      </c>
      <c r="N21" s="188"/>
      <c r="O21" s="191">
        <v>105</v>
      </c>
      <c r="P21" s="227"/>
      <c r="Q21" s="191">
        <v>126</v>
      </c>
      <c r="R21" s="227"/>
      <c r="S21" s="264">
        <v>-17.100000000000001</v>
      </c>
      <c r="T21" s="188"/>
      <c r="U21" s="296"/>
      <c r="V21" s="191">
        <v>201</v>
      </c>
      <c r="W21" s="227"/>
      <c r="X21" s="191">
        <v>302</v>
      </c>
      <c r="Y21" s="227"/>
      <c r="Z21" s="364">
        <v>-33.443708609271525</v>
      </c>
      <c r="AA21" s="297"/>
    </row>
    <row r="22" spans="1:27">
      <c r="A22" s="177" t="s">
        <v>185</v>
      </c>
      <c r="B22" s="17"/>
      <c r="C22" s="191">
        <v>-158</v>
      </c>
      <c r="D22" s="227"/>
      <c r="E22" s="191">
        <v>91</v>
      </c>
      <c r="F22" s="228"/>
      <c r="G22" s="191">
        <v>255</v>
      </c>
      <c r="H22" s="227"/>
      <c r="I22" s="191">
        <v>240</v>
      </c>
      <c r="J22" s="188"/>
      <c r="K22" s="191">
        <v>133</v>
      </c>
      <c r="L22" s="227"/>
      <c r="M22" s="191">
        <v>292</v>
      </c>
      <c r="N22" s="188"/>
      <c r="O22" s="191">
        <v>112</v>
      </c>
      <c r="P22" s="227"/>
      <c r="Q22" s="191">
        <v>209</v>
      </c>
      <c r="R22" s="227"/>
      <c r="S22" s="264">
        <v>-46.1</v>
      </c>
      <c r="T22" s="188"/>
      <c r="U22" s="296"/>
      <c r="V22" s="191">
        <v>500</v>
      </c>
      <c r="W22" s="227"/>
      <c r="X22" s="191">
        <v>740</v>
      </c>
      <c r="Y22" s="227"/>
      <c r="Z22" s="364">
        <v>-32.523616734143054</v>
      </c>
      <c r="AA22" s="297"/>
    </row>
    <row r="23" spans="1:27">
      <c r="A23" s="177" t="s">
        <v>186</v>
      </c>
      <c r="B23" s="17"/>
      <c r="C23" s="191">
        <v>428</v>
      </c>
      <c r="D23" s="227"/>
      <c r="E23" s="191">
        <v>332</v>
      </c>
      <c r="F23" s="228"/>
      <c r="G23" s="191">
        <v>189</v>
      </c>
      <c r="H23" s="227"/>
      <c r="I23" s="191">
        <v>94</v>
      </c>
      <c r="J23" s="188"/>
      <c r="K23" s="191">
        <v>207</v>
      </c>
      <c r="L23" s="227"/>
      <c r="M23" s="191">
        <v>-47</v>
      </c>
      <c r="N23" s="188"/>
      <c r="O23" s="191">
        <v>121</v>
      </c>
      <c r="P23" s="227"/>
      <c r="Q23" s="191">
        <v>194</v>
      </c>
      <c r="R23" s="227"/>
      <c r="S23" s="264">
        <v>-37.6</v>
      </c>
      <c r="T23" s="188"/>
      <c r="U23" s="296"/>
      <c r="V23" s="191">
        <v>518</v>
      </c>
      <c r="W23" s="227"/>
      <c r="X23" s="191">
        <v>240</v>
      </c>
      <c r="Y23" s="227"/>
      <c r="Z23" s="377">
        <v>115.83333333333334</v>
      </c>
      <c r="AA23" s="297"/>
    </row>
    <row r="24" spans="1:27">
      <c r="A24" s="180" t="s">
        <v>187</v>
      </c>
      <c r="B24" s="17"/>
      <c r="C24" s="230">
        <v>239</v>
      </c>
      <c r="D24" s="227"/>
      <c r="E24" s="231">
        <v>469</v>
      </c>
      <c r="F24" s="173"/>
      <c r="G24" s="230">
        <v>544</v>
      </c>
      <c r="H24" s="227"/>
      <c r="I24" s="231">
        <v>430</v>
      </c>
      <c r="J24" s="188"/>
      <c r="K24" s="230">
        <v>337</v>
      </c>
      <c r="L24" s="227"/>
      <c r="M24" s="230">
        <v>324</v>
      </c>
      <c r="N24" s="188"/>
      <c r="O24" s="230">
        <v>338</v>
      </c>
      <c r="P24" s="227"/>
      <c r="Q24" s="230">
        <v>529</v>
      </c>
      <c r="R24" s="227"/>
      <c r="S24" s="262">
        <v>-36.1</v>
      </c>
      <c r="T24" s="188"/>
      <c r="U24" s="296"/>
      <c r="V24" s="230">
        <v>1219</v>
      </c>
      <c r="W24" s="227"/>
      <c r="X24" s="230">
        <v>1283</v>
      </c>
      <c r="Y24" s="227"/>
      <c r="Z24" s="379">
        <v>-4.9883086515978174</v>
      </c>
      <c r="AA24" s="297"/>
    </row>
    <row r="25" spans="1:27">
      <c r="A25" s="33"/>
      <c r="B25" s="17"/>
      <c r="C25" s="235"/>
      <c r="D25" s="188"/>
      <c r="E25" s="235"/>
      <c r="F25" s="226"/>
      <c r="G25" s="235"/>
      <c r="H25" s="188"/>
      <c r="I25" s="235"/>
      <c r="J25" s="188"/>
      <c r="K25" s="235"/>
      <c r="L25" s="188"/>
      <c r="M25" s="235"/>
      <c r="N25" s="188"/>
      <c r="O25" s="235"/>
      <c r="P25" s="188"/>
      <c r="Q25" s="235"/>
      <c r="R25" s="188"/>
      <c r="S25" s="226"/>
      <c r="T25" s="188"/>
      <c r="U25" s="296"/>
      <c r="V25" s="235"/>
      <c r="W25" s="188"/>
      <c r="X25" s="235"/>
      <c r="Y25" s="188"/>
      <c r="Z25" s="378"/>
      <c r="AA25" s="297"/>
    </row>
    <row r="26" spans="1:27">
      <c r="A26" s="180" t="s">
        <v>188</v>
      </c>
      <c r="B26" s="17"/>
      <c r="C26" s="230">
        <v>1539</v>
      </c>
      <c r="D26" s="227"/>
      <c r="E26" s="231">
        <v>2115</v>
      </c>
      <c r="F26" s="173"/>
      <c r="G26" s="230">
        <v>2359</v>
      </c>
      <c r="H26" s="227"/>
      <c r="I26" s="231">
        <v>3898</v>
      </c>
      <c r="J26" s="188"/>
      <c r="K26" s="230">
        <v>1938</v>
      </c>
      <c r="L26" s="227"/>
      <c r="M26" s="230">
        <v>1789</v>
      </c>
      <c r="N26" s="188"/>
      <c r="O26" s="230">
        <v>1516</v>
      </c>
      <c r="P26" s="227"/>
      <c r="Q26" s="230">
        <v>1846</v>
      </c>
      <c r="R26" s="227"/>
      <c r="S26" s="262">
        <v>-17.899999999999999</v>
      </c>
      <c r="T26" s="188"/>
      <c r="U26" s="296"/>
      <c r="V26" s="230">
        <v>5813</v>
      </c>
      <c r="W26" s="227"/>
      <c r="X26" s="230">
        <v>7533</v>
      </c>
      <c r="Y26" s="227"/>
      <c r="Z26" s="379">
        <v>-22.83286871100491</v>
      </c>
      <c r="AA26" s="297"/>
    </row>
    <row r="27" spans="1:27">
      <c r="A27" s="54" t="s">
        <v>189</v>
      </c>
      <c r="B27" s="17"/>
      <c r="C27" s="232">
        <v>9</v>
      </c>
      <c r="D27" s="227"/>
      <c r="E27" s="233">
        <v>16.7</v>
      </c>
      <c r="F27" s="228"/>
      <c r="G27" s="232">
        <v>14</v>
      </c>
      <c r="H27" s="227"/>
      <c r="I27" s="232">
        <v>27.3</v>
      </c>
      <c r="J27" s="188"/>
      <c r="K27" s="232">
        <v>11.2</v>
      </c>
      <c r="L27" s="227"/>
      <c r="M27" s="232">
        <v>11.5</v>
      </c>
      <c r="N27" s="188"/>
      <c r="O27" s="232">
        <v>9.3000000000000007</v>
      </c>
      <c r="P27" s="227"/>
      <c r="Q27" s="232">
        <v>12.6</v>
      </c>
      <c r="R27" s="227"/>
      <c r="S27" s="263" t="s">
        <v>190</v>
      </c>
      <c r="T27" s="188"/>
      <c r="U27" s="296"/>
      <c r="V27" s="232">
        <v>11.5</v>
      </c>
      <c r="W27" s="227"/>
      <c r="X27" s="232">
        <v>16.899999999999999</v>
      </c>
      <c r="Y27" s="227"/>
      <c r="Z27" s="263" t="s">
        <v>191</v>
      </c>
      <c r="AA27" s="297"/>
    </row>
    <row r="28" spans="1:27">
      <c r="A28" s="33"/>
      <c r="B28" s="17"/>
      <c r="C28" s="235"/>
      <c r="D28" s="188"/>
      <c r="E28" s="235"/>
      <c r="F28" s="226"/>
      <c r="G28" s="235"/>
      <c r="H28" s="188"/>
      <c r="I28" s="235"/>
      <c r="J28" s="188"/>
      <c r="K28" s="235"/>
      <c r="L28" s="188"/>
      <c r="M28" s="235"/>
      <c r="N28" s="188"/>
      <c r="O28" s="235"/>
      <c r="P28" s="188"/>
      <c r="Q28" s="235"/>
      <c r="R28" s="188"/>
      <c r="S28" s="226"/>
      <c r="T28" s="188"/>
      <c r="U28" s="296"/>
      <c r="V28" s="235"/>
      <c r="W28" s="188"/>
      <c r="X28" s="235"/>
      <c r="Y28" s="188"/>
      <c r="Z28" s="364"/>
      <c r="AA28" s="297"/>
    </row>
    <row r="29" spans="1:27">
      <c r="A29" s="177" t="s">
        <v>192</v>
      </c>
      <c r="B29" s="17"/>
      <c r="C29" s="191">
        <v>-241</v>
      </c>
      <c r="D29" s="227"/>
      <c r="E29" s="191">
        <v>-635</v>
      </c>
      <c r="F29" s="228"/>
      <c r="G29" s="191">
        <v>-592</v>
      </c>
      <c r="H29" s="227"/>
      <c r="I29" s="191">
        <v>-959</v>
      </c>
      <c r="J29" s="188"/>
      <c r="K29" s="191">
        <v>-443</v>
      </c>
      <c r="L29" s="227"/>
      <c r="M29" s="191">
        <v>-338</v>
      </c>
      <c r="N29" s="188"/>
      <c r="O29" s="191">
        <v>-306</v>
      </c>
      <c r="P29" s="227"/>
      <c r="Q29" s="191">
        <v>-419</v>
      </c>
      <c r="R29" s="227"/>
      <c r="S29" s="264">
        <v>-27</v>
      </c>
      <c r="T29" s="188"/>
      <c r="U29" s="296"/>
      <c r="V29" s="191">
        <v>-1341</v>
      </c>
      <c r="W29" s="227"/>
      <c r="X29" s="191">
        <v>-1715</v>
      </c>
      <c r="Y29" s="227"/>
      <c r="Z29" s="377">
        <v>-21.8</v>
      </c>
      <c r="AA29" s="297"/>
    </row>
    <row r="30" spans="1:27">
      <c r="A30" s="180" t="s">
        <v>193</v>
      </c>
      <c r="B30" s="17"/>
      <c r="C30" s="230">
        <v>1298</v>
      </c>
      <c r="D30" s="227"/>
      <c r="E30" s="231">
        <v>1480</v>
      </c>
      <c r="F30" s="173"/>
      <c r="G30" s="230">
        <v>1767</v>
      </c>
      <c r="H30" s="227"/>
      <c r="I30" s="231">
        <v>2939</v>
      </c>
      <c r="J30" s="188"/>
      <c r="K30" s="230">
        <v>1495</v>
      </c>
      <c r="L30" s="227"/>
      <c r="M30" s="230">
        <v>1451</v>
      </c>
      <c r="N30" s="188"/>
      <c r="O30" s="230">
        <v>1210</v>
      </c>
      <c r="P30" s="227"/>
      <c r="Q30" s="230">
        <v>1427</v>
      </c>
      <c r="R30" s="227"/>
      <c r="S30" s="262">
        <v>-15.2</v>
      </c>
      <c r="T30" s="188"/>
      <c r="U30" s="296"/>
      <c r="V30" s="230">
        <v>4472</v>
      </c>
      <c r="W30" s="227"/>
      <c r="X30" s="230">
        <v>5817</v>
      </c>
      <c r="Y30" s="227"/>
      <c r="Z30" s="379">
        <v>-23.121884132714456</v>
      </c>
      <c r="AA30" s="297"/>
    </row>
    <row r="31" spans="1:27">
      <c r="A31" s="54" t="s">
        <v>194</v>
      </c>
      <c r="B31" s="17"/>
      <c r="C31" s="232">
        <v>7.6</v>
      </c>
      <c r="D31" s="227"/>
      <c r="E31" s="233">
        <v>11.7</v>
      </c>
      <c r="F31" s="228"/>
      <c r="G31" s="232">
        <v>10.5</v>
      </c>
      <c r="H31" s="227"/>
      <c r="I31" s="232">
        <v>20.6</v>
      </c>
      <c r="J31" s="188"/>
      <c r="K31" s="232">
        <v>8.6</v>
      </c>
      <c r="L31" s="227"/>
      <c r="M31" s="232">
        <v>9.3000000000000007</v>
      </c>
      <c r="N31" s="188"/>
      <c r="O31" s="232">
        <v>7.5</v>
      </c>
      <c r="P31" s="227"/>
      <c r="Q31" s="232">
        <v>9.6999999999999993</v>
      </c>
      <c r="R31" s="227"/>
      <c r="S31" s="263" t="s">
        <v>195</v>
      </c>
      <c r="T31" s="188"/>
      <c r="U31" s="296"/>
      <c r="V31" s="232">
        <v>8.9</v>
      </c>
      <c r="W31" s="227"/>
      <c r="X31" s="232">
        <v>13.1</v>
      </c>
      <c r="Y31" s="227"/>
      <c r="Z31" s="263" t="s">
        <v>196</v>
      </c>
      <c r="AA31" s="297"/>
    </row>
    <row r="32" spans="1:27">
      <c r="A32" s="33"/>
      <c r="B32" s="17"/>
      <c r="C32" s="187"/>
      <c r="D32" s="187"/>
      <c r="E32" s="187"/>
      <c r="F32" s="188"/>
      <c r="G32" s="188"/>
      <c r="H32" s="188"/>
      <c r="I32" s="188"/>
      <c r="J32" s="188"/>
      <c r="K32" s="187"/>
      <c r="L32" s="187"/>
      <c r="M32" s="187"/>
      <c r="N32" s="188"/>
      <c r="P32" s="187"/>
      <c r="R32" s="187"/>
      <c r="T32" s="188"/>
      <c r="U32" s="298"/>
      <c r="V32" s="365"/>
      <c r="W32" s="365"/>
      <c r="X32" s="365"/>
      <c r="Y32" s="299"/>
      <c r="Z32" s="299"/>
      <c r="AA32" s="300"/>
    </row>
  </sheetData>
  <phoneticPr fontId="30" type="noConversion"/>
  <pageMargins left="0.31496062992125984" right="0.11811023622047245" top="0.15748031496062992" bottom="0.15748031496062992" header="0.31496062992125984" footer="0.31496062992125984"/>
  <pageSetup scale="50" orientation="landscape" r:id="rId1"/>
  <customProperties>
    <customPr name="_pios_id" r:id="rId2"/>
    <customPr name="EpmWorksheetKeyString_GUID" r:id="rId3"/>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55"/>
  <sheetViews>
    <sheetView showGridLines="0" zoomScale="75" zoomScaleNormal="75" workbookViewId="0"/>
  </sheetViews>
  <sheetFormatPr defaultColWidth="11.5703125" defaultRowHeight="15"/>
  <cols>
    <col min="1" max="1" width="60.5703125" style="128" customWidth="1"/>
    <col min="2" max="2" width="1.5703125" customWidth="1"/>
    <col min="3" max="3" width="15.5703125" customWidth="1"/>
    <col min="4" max="4" width="1.5703125" customWidth="1"/>
    <col min="5" max="5" width="15.5703125" customWidth="1"/>
    <col min="6" max="6" width="1.5703125" customWidth="1"/>
    <col min="7" max="7" width="12.5703125" customWidth="1"/>
    <col min="8" max="8" width="3.7109375" customWidth="1"/>
  </cols>
  <sheetData>
    <row r="1" spans="1:9">
      <c r="A1" s="442" t="s">
        <v>197</v>
      </c>
      <c r="B1" s="16"/>
    </row>
    <row r="2" spans="1:9">
      <c r="A2" s="33"/>
      <c r="B2" s="17"/>
    </row>
    <row r="3" spans="1:9">
      <c r="A3" s="33"/>
      <c r="B3" s="17"/>
    </row>
    <row r="4" spans="1:9" s="108" customFormat="1" ht="15.75" thickBot="1">
      <c r="A4" s="176" t="s">
        <v>26</v>
      </c>
      <c r="B4" s="18"/>
      <c r="C4" s="38" t="s">
        <v>198</v>
      </c>
      <c r="D4" s="18"/>
      <c r="E4" s="39" t="s">
        <v>199</v>
      </c>
      <c r="F4" s="18"/>
      <c r="G4" s="38" t="s">
        <v>20</v>
      </c>
    </row>
    <row r="5" spans="1:9">
      <c r="A5" s="33"/>
      <c r="B5" s="17"/>
      <c r="C5" s="17"/>
      <c r="D5" s="17"/>
      <c r="E5" s="17"/>
      <c r="F5" s="17"/>
      <c r="G5" s="17"/>
    </row>
    <row r="6" spans="1:9" s="108" customFormat="1">
      <c r="A6" s="180" t="s">
        <v>200</v>
      </c>
      <c r="B6" s="16"/>
      <c r="C6" s="380">
        <v>72188195998.440002</v>
      </c>
      <c r="D6" s="182"/>
      <c r="E6" s="184">
        <v>70812340967.600006</v>
      </c>
      <c r="F6" s="182"/>
      <c r="G6" s="265">
        <v>1.9</v>
      </c>
      <c r="I6" s="120"/>
    </row>
    <row r="7" spans="1:9">
      <c r="A7" s="33"/>
      <c r="B7" s="17"/>
      <c r="C7" s="24"/>
      <c r="D7" s="183"/>
      <c r="E7" s="33"/>
      <c r="F7" s="183"/>
      <c r="G7" s="266"/>
      <c r="I7" s="120"/>
    </row>
    <row r="8" spans="1:9" s="108" customFormat="1">
      <c r="A8" s="40" t="s">
        <v>201</v>
      </c>
      <c r="B8" s="16"/>
      <c r="C8" s="267">
        <v>33689574356.509998</v>
      </c>
      <c r="D8" s="182"/>
      <c r="E8" s="185">
        <v>32675081043.630001</v>
      </c>
      <c r="F8" s="182"/>
      <c r="G8" s="268">
        <v>3.1047920325748435</v>
      </c>
      <c r="I8" s="120"/>
    </row>
    <row r="9" spans="1:9">
      <c r="A9" s="54" t="s">
        <v>202</v>
      </c>
      <c r="B9" s="17"/>
      <c r="C9" s="269">
        <v>10161844964.07</v>
      </c>
      <c r="D9" s="183"/>
      <c r="E9" s="186">
        <v>9621676745.1200008</v>
      </c>
      <c r="F9" s="183"/>
      <c r="G9" s="270">
        <v>5.614075729825009</v>
      </c>
      <c r="I9" s="120"/>
    </row>
    <row r="10" spans="1:9">
      <c r="A10" s="54" t="s">
        <v>203</v>
      </c>
      <c r="B10" s="17"/>
      <c r="C10" s="269">
        <v>13186566517.190001</v>
      </c>
      <c r="D10" s="183"/>
      <c r="E10" s="186">
        <v>12695358403.27</v>
      </c>
      <c r="F10" s="183"/>
      <c r="G10" s="263">
        <v>3.8691945380090838</v>
      </c>
      <c r="I10" s="120"/>
    </row>
    <row r="11" spans="1:9">
      <c r="A11" s="177" t="s">
        <v>204</v>
      </c>
      <c r="B11" s="17"/>
      <c r="C11" s="271">
        <v>157093083.97</v>
      </c>
      <c r="D11" s="183"/>
      <c r="E11" s="186">
        <v>97294602.090000004</v>
      </c>
      <c r="F11" s="183"/>
      <c r="G11" s="272">
        <v>61.46125334341248</v>
      </c>
      <c r="I11" s="120"/>
    </row>
    <row r="12" spans="1:9">
      <c r="A12" s="177" t="s">
        <v>205</v>
      </c>
      <c r="B12" s="17"/>
      <c r="C12" s="271">
        <v>84594853.510000005</v>
      </c>
      <c r="D12" s="183"/>
      <c r="E12" s="186">
        <v>89110104.019999996</v>
      </c>
      <c r="F12" s="183"/>
      <c r="G12" s="263">
        <v>-5.0670466157087883</v>
      </c>
      <c r="I12" s="120"/>
    </row>
    <row r="13" spans="1:9">
      <c r="A13" s="177" t="s">
        <v>206</v>
      </c>
      <c r="B13" s="17"/>
      <c r="C13" s="271">
        <v>2243795523.8000002</v>
      </c>
      <c r="D13" s="183"/>
      <c r="E13" s="186">
        <v>2010190207</v>
      </c>
      <c r="F13" s="183"/>
      <c r="G13" s="263">
        <v>11.62105536016076</v>
      </c>
      <c r="I13" s="120"/>
    </row>
    <row r="14" spans="1:9">
      <c r="A14" s="177" t="s">
        <v>207</v>
      </c>
      <c r="B14" s="17"/>
      <c r="C14" s="271">
        <v>925369103.47000003</v>
      </c>
      <c r="D14" s="183"/>
      <c r="E14" s="186">
        <v>714087379.80999994</v>
      </c>
      <c r="F14" s="183"/>
      <c r="G14" s="270">
        <v>29.587656865776939</v>
      </c>
      <c r="I14" s="120"/>
    </row>
    <row r="15" spans="1:9">
      <c r="A15" s="177" t="s">
        <v>208</v>
      </c>
      <c r="B15" s="17"/>
      <c r="C15" s="271">
        <v>2176680230.4699998</v>
      </c>
      <c r="D15" s="183"/>
      <c r="E15" s="186">
        <v>2141687374.6900001</v>
      </c>
      <c r="F15" s="183"/>
      <c r="G15" s="270">
        <v>1.6338918645894711</v>
      </c>
      <c r="I15" s="120"/>
    </row>
    <row r="16" spans="1:9">
      <c r="A16" s="177" t="s">
        <v>209</v>
      </c>
      <c r="B16" s="17"/>
      <c r="C16" s="271">
        <v>4676740733.5799999</v>
      </c>
      <c r="D16" s="183"/>
      <c r="E16" s="186">
        <v>5246980608.29</v>
      </c>
      <c r="F16" s="183"/>
      <c r="G16" s="263">
        <v>-10.867962305960232</v>
      </c>
      <c r="I16" s="120"/>
    </row>
    <row r="17" spans="1:9">
      <c r="A17" s="177" t="s">
        <v>210</v>
      </c>
      <c r="B17" s="17"/>
      <c r="C17" s="271">
        <v>76889346.449999809</v>
      </c>
      <c r="D17" s="183"/>
      <c r="E17" s="186">
        <v>58695619.340000153</v>
      </c>
      <c r="F17" s="183"/>
      <c r="G17" s="263">
        <v>30.996737600826226</v>
      </c>
      <c r="I17" s="120"/>
    </row>
    <row r="18" spans="1:9">
      <c r="A18" s="33"/>
      <c r="B18" s="17"/>
      <c r="C18" s="24"/>
      <c r="D18" s="183"/>
      <c r="E18" s="33"/>
      <c r="F18" s="183"/>
      <c r="G18" s="273"/>
      <c r="I18" s="120"/>
    </row>
    <row r="19" spans="1:9" s="108" customFormat="1">
      <c r="A19" s="40" t="s">
        <v>211</v>
      </c>
      <c r="B19" s="16"/>
      <c r="C19" s="267">
        <v>38480683259.82</v>
      </c>
      <c r="D19" s="182"/>
      <c r="E19" s="185">
        <v>38119321541.860001</v>
      </c>
      <c r="F19" s="182"/>
      <c r="G19" s="268">
        <v>0.94797520874860441</v>
      </c>
      <c r="I19" s="120"/>
    </row>
    <row r="20" spans="1:9">
      <c r="A20" s="54" t="s">
        <v>212</v>
      </c>
      <c r="B20" s="17"/>
      <c r="C20" s="269">
        <v>9347638196.9899998</v>
      </c>
      <c r="D20" s="183"/>
      <c r="E20" s="186">
        <v>8336434569.9799995</v>
      </c>
      <c r="F20" s="183"/>
      <c r="G20" s="270">
        <v>12.129929390334389</v>
      </c>
      <c r="I20" s="120"/>
    </row>
    <row r="21" spans="1:9">
      <c r="A21" s="54" t="s">
        <v>213</v>
      </c>
      <c r="B21" s="17"/>
      <c r="C21" s="269">
        <v>6069935272.4700003</v>
      </c>
      <c r="D21" s="183"/>
      <c r="E21" s="186">
        <v>5471291478.7200003</v>
      </c>
      <c r="F21" s="183"/>
      <c r="G21" s="263">
        <v>10.941544534382068</v>
      </c>
      <c r="I21" s="120"/>
    </row>
    <row r="22" spans="1:9">
      <c r="A22" s="177" t="s">
        <v>214</v>
      </c>
      <c r="B22" s="17"/>
      <c r="C22" s="271">
        <v>133189806.72</v>
      </c>
      <c r="D22" s="183"/>
      <c r="E22" s="186">
        <v>69155067.510000005</v>
      </c>
      <c r="F22" s="183"/>
      <c r="G22" s="272">
        <v>92.595874048912478</v>
      </c>
      <c r="I22" s="120"/>
    </row>
    <row r="23" spans="1:9">
      <c r="A23" s="177" t="s">
        <v>209</v>
      </c>
      <c r="B23" s="17"/>
      <c r="C23" s="271">
        <v>4941818149.71</v>
      </c>
      <c r="D23" s="183"/>
      <c r="E23" s="186">
        <v>7252841994.1300001</v>
      </c>
      <c r="F23" s="183"/>
      <c r="G23" s="272">
        <v>-31.9</v>
      </c>
      <c r="I23" s="120"/>
    </row>
    <row r="24" spans="1:9">
      <c r="A24" s="177" t="s">
        <v>210</v>
      </c>
      <c r="B24" s="17"/>
      <c r="C24" s="271">
        <v>1075137959.6999998</v>
      </c>
      <c r="D24" s="183"/>
      <c r="E24" s="186">
        <v>944166167.97999954</v>
      </c>
      <c r="F24" s="183"/>
      <c r="G24" s="272">
        <v>13.9</v>
      </c>
      <c r="I24" s="120"/>
    </row>
    <row r="25" spans="1:9">
      <c r="A25" s="177" t="s">
        <v>215</v>
      </c>
      <c r="B25" s="17"/>
      <c r="C25" s="271">
        <v>6688245291.6000004</v>
      </c>
      <c r="D25" s="183"/>
      <c r="E25" s="186">
        <v>6446919369.2700005</v>
      </c>
      <c r="F25" s="183"/>
      <c r="G25" s="272">
        <v>3.7432750203191358</v>
      </c>
      <c r="I25" s="120"/>
    </row>
    <row r="26" spans="1:9">
      <c r="A26" s="177" t="s">
        <v>216</v>
      </c>
      <c r="B26" s="17"/>
      <c r="C26" s="271">
        <v>10224718582.629999</v>
      </c>
      <c r="D26" s="183"/>
      <c r="E26" s="186">
        <v>9598512894.2700005</v>
      </c>
      <c r="F26" s="183"/>
      <c r="G26" s="272">
        <v>6.5</v>
      </c>
      <c r="I26" s="120"/>
    </row>
    <row r="27" spans="1:9">
      <c r="A27" s="33"/>
      <c r="B27" s="17"/>
      <c r="C27" s="29"/>
      <c r="D27" s="183"/>
      <c r="E27" s="33"/>
      <c r="F27" s="183"/>
      <c r="G27" s="266"/>
      <c r="I27" s="120"/>
    </row>
    <row r="28" spans="1:9" s="108" customFormat="1">
      <c r="A28" s="40" t="s">
        <v>217</v>
      </c>
      <c r="B28" s="16"/>
      <c r="C28" s="267">
        <v>17938382.109999999</v>
      </c>
      <c r="D28" s="182"/>
      <c r="E28" s="185">
        <v>17938382.109999999</v>
      </c>
      <c r="F28" s="182"/>
      <c r="G28" s="268" t="s">
        <v>58</v>
      </c>
      <c r="I28" s="120"/>
    </row>
    <row r="29" spans="1:9" ht="27" customHeight="1">
      <c r="A29" s="33"/>
      <c r="B29" s="17"/>
      <c r="C29" s="274"/>
      <c r="D29" s="183"/>
      <c r="E29" s="17"/>
      <c r="F29" s="183"/>
      <c r="G29" s="275"/>
      <c r="I29" s="120"/>
    </row>
    <row r="30" spans="1:9" s="108" customFormat="1">
      <c r="A30" s="180" t="s">
        <v>218</v>
      </c>
      <c r="B30" s="16"/>
      <c r="C30" s="380">
        <v>72188195998.440002</v>
      </c>
      <c r="D30" s="182"/>
      <c r="E30" s="184">
        <v>70812340967.600006</v>
      </c>
      <c r="F30" s="182"/>
      <c r="G30" s="265">
        <v>1.9</v>
      </c>
      <c r="I30" s="120"/>
    </row>
    <row r="31" spans="1:9">
      <c r="A31" s="33"/>
      <c r="B31" s="17"/>
      <c r="C31" s="274"/>
      <c r="D31" s="183"/>
      <c r="E31" s="17"/>
      <c r="F31" s="183"/>
      <c r="G31" s="275"/>
      <c r="I31" s="120"/>
    </row>
    <row r="32" spans="1:9" s="108" customFormat="1">
      <c r="A32" s="40" t="s">
        <v>219</v>
      </c>
      <c r="B32" s="16"/>
      <c r="C32" s="267">
        <v>33944952008.77</v>
      </c>
      <c r="D32" s="182"/>
      <c r="E32" s="185">
        <v>31582385173.279999</v>
      </c>
      <c r="F32" s="182"/>
      <c r="G32" s="268">
        <v>7.480647273876043</v>
      </c>
      <c r="I32" s="120"/>
    </row>
    <row r="33" spans="1:9">
      <c r="A33" s="54" t="s">
        <v>220</v>
      </c>
      <c r="B33" s="17"/>
      <c r="C33" s="269">
        <v>110080000</v>
      </c>
      <c r="D33" s="183"/>
      <c r="E33" s="186">
        <v>110080000</v>
      </c>
      <c r="F33" s="183"/>
      <c r="G33" s="263">
        <v>0</v>
      </c>
      <c r="I33" s="120"/>
    </row>
    <row r="34" spans="1:9">
      <c r="A34" s="54" t="s">
        <v>221</v>
      </c>
      <c r="B34" s="17"/>
      <c r="C34" s="269">
        <v>11980281199.309999</v>
      </c>
      <c r="D34" s="183"/>
      <c r="E34" s="186">
        <v>11980281199.309999</v>
      </c>
      <c r="F34" s="183"/>
      <c r="G34" s="263">
        <v>0</v>
      </c>
      <c r="I34" s="120"/>
    </row>
    <row r="35" spans="1:9">
      <c r="A35" s="54" t="s">
        <v>222</v>
      </c>
      <c r="B35" s="17"/>
      <c r="C35" s="269">
        <v>19255922751.439999</v>
      </c>
      <c r="D35" s="183"/>
      <c r="E35" s="186">
        <v>17437628655.029999</v>
      </c>
      <c r="F35" s="183"/>
      <c r="G35" s="263">
        <v>10.427416091840566</v>
      </c>
      <c r="I35" s="120"/>
    </row>
    <row r="36" spans="1:9">
      <c r="A36" s="54" t="s">
        <v>223</v>
      </c>
      <c r="B36" s="17"/>
      <c r="C36" s="269">
        <v>2598668058.02</v>
      </c>
      <c r="D36" s="183"/>
      <c r="E36" s="186">
        <v>2054395318.9400001</v>
      </c>
      <c r="F36" s="183"/>
      <c r="G36" s="263">
        <v>26.493086995584992</v>
      </c>
      <c r="I36" s="120"/>
    </row>
    <row r="37" spans="1:9">
      <c r="A37" s="33"/>
      <c r="B37" s="17"/>
      <c r="C37" s="29"/>
      <c r="D37" s="183"/>
      <c r="E37" s="34"/>
      <c r="F37" s="183"/>
      <c r="G37" s="266"/>
      <c r="I37" s="120"/>
    </row>
    <row r="38" spans="1:9" s="108" customFormat="1">
      <c r="A38" s="40" t="s">
        <v>224</v>
      </c>
      <c r="B38" s="16"/>
      <c r="C38" s="267">
        <v>14387004626.870001</v>
      </c>
      <c r="D38" s="182"/>
      <c r="E38" s="185">
        <v>14414502386.120001</v>
      </c>
      <c r="F38" s="182"/>
      <c r="G38" s="268">
        <v>-0.1907645405538114</v>
      </c>
      <c r="I38" s="120"/>
    </row>
    <row r="39" spans="1:9">
      <c r="A39" s="54" t="s">
        <v>225</v>
      </c>
      <c r="B39" s="17"/>
      <c r="C39" s="269">
        <v>681246363.92999995</v>
      </c>
      <c r="D39" s="183"/>
      <c r="E39" s="186">
        <v>523219009.60000002</v>
      </c>
      <c r="F39" s="183"/>
      <c r="G39" s="263">
        <v>30.202907660180685</v>
      </c>
      <c r="I39" s="120"/>
    </row>
    <row r="40" spans="1:9">
      <c r="A40" s="54" t="s">
        <v>226</v>
      </c>
      <c r="B40" s="17"/>
      <c r="C40" s="269">
        <v>3550537061.8499999</v>
      </c>
      <c r="D40" s="183"/>
      <c r="E40" s="186">
        <v>4080479568.8000002</v>
      </c>
      <c r="F40" s="183"/>
      <c r="G40" s="263">
        <v>-12.987260394636587</v>
      </c>
      <c r="I40" s="120"/>
    </row>
    <row r="41" spans="1:9">
      <c r="A41" s="54" t="s">
        <v>227</v>
      </c>
      <c r="B41" s="17"/>
      <c r="C41" s="269">
        <v>6647440653.3699999</v>
      </c>
      <c r="D41" s="183"/>
      <c r="E41" s="186">
        <v>6957028194.0100002</v>
      </c>
      <c r="F41" s="183"/>
      <c r="G41" s="263">
        <v>-4.44999692406817</v>
      </c>
      <c r="I41" s="120"/>
    </row>
    <row r="42" spans="1:9">
      <c r="A42" s="54" t="s">
        <v>228</v>
      </c>
      <c r="B42" s="17"/>
      <c r="C42" s="269">
        <v>809664031.97000003</v>
      </c>
      <c r="D42" s="183"/>
      <c r="E42" s="186">
        <v>345224007.12</v>
      </c>
      <c r="F42" s="183"/>
      <c r="G42" s="263">
        <v>134.5</v>
      </c>
      <c r="I42" s="120"/>
    </row>
    <row r="43" spans="1:9">
      <c r="A43" s="54" t="s">
        <v>229</v>
      </c>
      <c r="B43" s="17"/>
      <c r="C43" s="269">
        <v>787980970.66999996</v>
      </c>
      <c r="D43" s="183"/>
      <c r="E43" s="186">
        <v>438358816.26999998</v>
      </c>
      <c r="F43" s="183"/>
      <c r="G43" s="263">
        <v>79.75707147284929</v>
      </c>
      <c r="I43" s="120"/>
    </row>
    <row r="44" spans="1:9">
      <c r="A44" s="54" t="s">
        <v>230</v>
      </c>
      <c r="B44" s="17"/>
      <c r="C44" s="269">
        <v>468993366.83999997</v>
      </c>
      <c r="D44" s="183"/>
      <c r="E44" s="186">
        <v>652749449.77999997</v>
      </c>
      <c r="F44" s="183"/>
      <c r="G44" s="263">
        <v>-28.15108967183847</v>
      </c>
      <c r="I44" s="120"/>
    </row>
    <row r="45" spans="1:9">
      <c r="A45" s="54" t="s">
        <v>231</v>
      </c>
      <c r="B45" s="17"/>
      <c r="C45" s="269">
        <v>1441142178.24</v>
      </c>
      <c r="D45" s="183"/>
      <c r="E45" s="186">
        <v>1417443340.54</v>
      </c>
      <c r="F45" s="183"/>
      <c r="G45" s="263">
        <v>1.6719425053682611</v>
      </c>
      <c r="I45" s="120"/>
    </row>
    <row r="46" spans="1:9">
      <c r="A46" s="33"/>
      <c r="B46" s="17"/>
      <c r="C46" s="24"/>
      <c r="D46" s="183"/>
      <c r="E46" s="33"/>
      <c r="F46" s="183"/>
      <c r="G46" s="266"/>
      <c r="I46" s="120"/>
    </row>
    <row r="47" spans="1:9" s="108" customFormat="1">
      <c r="A47" s="40" t="s">
        <v>232</v>
      </c>
      <c r="B47" s="16"/>
      <c r="C47" s="267">
        <v>23856239362.799999</v>
      </c>
      <c r="D47" s="182"/>
      <c r="E47" s="185">
        <v>24815453408.200001</v>
      </c>
      <c r="F47" s="182"/>
      <c r="G47" s="268">
        <v>-3.8653899633485622</v>
      </c>
      <c r="I47" s="120"/>
    </row>
    <row r="48" spans="1:9">
      <c r="A48" s="54" t="s">
        <v>225</v>
      </c>
      <c r="B48" s="17"/>
      <c r="C48" s="269">
        <v>240949341.51999998</v>
      </c>
      <c r="D48" s="183"/>
      <c r="E48" s="186">
        <v>984918898.75999999</v>
      </c>
      <c r="F48" s="183"/>
      <c r="G48" s="263">
        <v>-75.536123652074096</v>
      </c>
      <c r="I48" s="120"/>
    </row>
    <row r="49" spans="1:9">
      <c r="A49" s="54" t="s">
        <v>233</v>
      </c>
      <c r="B49" s="17"/>
      <c r="C49" s="269">
        <v>8603185166.4500008</v>
      </c>
      <c r="D49" s="183"/>
      <c r="E49" s="186">
        <v>8631913600.0699997</v>
      </c>
      <c r="F49" s="183"/>
      <c r="G49" s="263">
        <v>-0.33281651034790199</v>
      </c>
      <c r="I49" s="120"/>
    </row>
    <row r="50" spans="1:9">
      <c r="A50" s="54" t="s">
        <v>227</v>
      </c>
      <c r="B50" s="17"/>
      <c r="C50" s="269">
        <v>4399370527.4499998</v>
      </c>
      <c r="D50" s="183"/>
      <c r="E50" s="186">
        <v>4573186968.4399996</v>
      </c>
      <c r="F50" s="183"/>
      <c r="G50" s="263">
        <v>-3.8007726819288967</v>
      </c>
      <c r="I50" s="120"/>
    </row>
    <row r="51" spans="1:9">
      <c r="A51" s="54" t="s">
        <v>228</v>
      </c>
      <c r="B51" s="17"/>
      <c r="C51" s="269">
        <v>443123612.43000001</v>
      </c>
      <c r="D51" s="183"/>
      <c r="E51" s="186">
        <v>726617213.20000005</v>
      </c>
      <c r="F51" s="183"/>
      <c r="G51" s="263">
        <v>-39.015536051162741</v>
      </c>
      <c r="I51" s="120"/>
    </row>
    <row r="52" spans="1:9">
      <c r="A52" s="54" t="s">
        <v>230</v>
      </c>
      <c r="B52" s="17"/>
      <c r="C52" s="269">
        <v>5698526646.7700005</v>
      </c>
      <c r="D52" s="183"/>
      <c r="E52" s="186">
        <v>6447138610.6599998</v>
      </c>
      <c r="F52" s="183"/>
      <c r="G52" s="263">
        <v>-11.611538220261147</v>
      </c>
      <c r="I52" s="120"/>
    </row>
    <row r="53" spans="1:9">
      <c r="A53" s="54" t="s">
        <v>231</v>
      </c>
      <c r="B53" s="17"/>
      <c r="C53" s="269">
        <v>4471084068.1800003</v>
      </c>
      <c r="D53" s="183"/>
      <c r="E53" s="186">
        <v>3451678117.0699997</v>
      </c>
      <c r="F53" s="183"/>
      <c r="G53" s="263">
        <v>29.533633106418861</v>
      </c>
      <c r="I53" s="120"/>
    </row>
    <row r="54" spans="1:9">
      <c r="A54" s="33"/>
      <c r="B54" s="17"/>
      <c r="C54" s="24"/>
      <c r="D54" s="183"/>
      <c r="E54" s="33"/>
      <c r="F54" s="183"/>
      <c r="G54" s="266"/>
      <c r="I54" s="120"/>
    </row>
    <row r="55" spans="1:9">
      <c r="I55" s="120"/>
    </row>
  </sheetData>
  <pageMargins left="0.31496062992125984" right="0.11811023622047245" top="0.15748031496062992" bottom="0.15748031496062992" header="0.31496062992125984" footer="0.31496062992125984"/>
  <pageSetup scale="94" orientation="portrait" r:id="rId1"/>
  <customProperties>
    <customPr name="_pios_id" r:id="rId2"/>
    <customPr name="EpmWorksheetKeyString_GUID" r:id="rId3"/>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C965E-CC83-445F-9F8A-5C0939692DE7}">
  <sheetPr>
    <pageSetUpPr fitToPage="1"/>
  </sheetPr>
  <dimension ref="A1:I46"/>
  <sheetViews>
    <sheetView showGridLines="0" zoomScale="75" zoomScaleNormal="75" workbookViewId="0"/>
  </sheetViews>
  <sheetFormatPr defaultColWidth="11.5703125" defaultRowHeight="15"/>
  <cols>
    <col min="1" max="1" width="70.7109375" customWidth="1"/>
    <col min="2" max="2" width="2.7109375" customWidth="1"/>
    <col min="3" max="3" width="13.28515625" customWidth="1"/>
    <col min="4" max="4" width="2.7109375" customWidth="1"/>
    <col min="5" max="5" width="14.5703125" customWidth="1"/>
    <col min="6" max="6" width="2.7109375" customWidth="1"/>
    <col min="7" max="7" width="12.28515625" customWidth="1"/>
    <col min="11" max="11" width="11.5703125" customWidth="1"/>
  </cols>
  <sheetData>
    <row r="1" spans="1:9">
      <c r="A1" s="441" t="s">
        <v>234</v>
      </c>
      <c r="B1" s="390"/>
      <c r="C1" s="390"/>
      <c r="D1" s="391"/>
      <c r="E1" s="392"/>
      <c r="F1" s="391"/>
      <c r="G1" s="392"/>
    </row>
    <row r="2" spans="1:9">
      <c r="A2" s="392"/>
      <c r="B2" s="392"/>
      <c r="C2" s="393"/>
      <c r="D2" s="394"/>
      <c r="E2" s="393"/>
      <c r="F2" s="394"/>
      <c r="G2" s="393"/>
    </row>
    <row r="3" spans="1:9" s="108" customFormat="1" ht="15.75" thickBot="1">
      <c r="A3" s="395" t="s">
        <v>26</v>
      </c>
      <c r="B3" s="396"/>
      <c r="C3" s="397" t="s">
        <v>21</v>
      </c>
      <c r="D3" s="398"/>
      <c r="E3" s="399" t="s">
        <v>22</v>
      </c>
      <c r="F3" s="398"/>
      <c r="G3" s="400" t="s">
        <v>20</v>
      </c>
      <c r="H3"/>
    </row>
    <row r="4" spans="1:9">
      <c r="A4" s="401"/>
      <c r="B4" s="396"/>
      <c r="C4" s="402"/>
      <c r="D4" s="403"/>
      <c r="E4" s="401"/>
      <c r="F4" s="403"/>
      <c r="G4" s="404"/>
    </row>
    <row r="5" spans="1:9">
      <c r="A5" s="393"/>
      <c r="B5" s="396"/>
      <c r="C5" s="405"/>
      <c r="D5" s="406"/>
      <c r="E5" s="407"/>
      <c r="F5" s="403"/>
      <c r="G5" s="408"/>
    </row>
    <row r="6" spans="1:9">
      <c r="A6" s="433" t="s">
        <v>235</v>
      </c>
      <c r="B6" s="396"/>
      <c r="C6" s="409">
        <v>7388</v>
      </c>
      <c r="D6" s="410"/>
      <c r="E6" s="411">
        <v>7998</v>
      </c>
      <c r="F6" s="412"/>
      <c r="G6" s="413">
        <v>-7.6</v>
      </c>
      <c r="I6" s="51"/>
    </row>
    <row r="7" spans="1:9">
      <c r="A7" s="434" t="s">
        <v>236</v>
      </c>
      <c r="B7" s="396"/>
      <c r="C7" s="414">
        <v>-3890</v>
      </c>
      <c r="D7" s="410"/>
      <c r="E7" s="414">
        <v>-3419</v>
      </c>
      <c r="F7" s="412"/>
      <c r="G7" s="415">
        <v>13.8</v>
      </c>
      <c r="I7" s="51"/>
    </row>
    <row r="8" spans="1:9">
      <c r="A8" s="435" t="s">
        <v>237</v>
      </c>
      <c r="B8" s="396"/>
      <c r="C8" s="416">
        <v>-1664</v>
      </c>
      <c r="D8" s="410"/>
      <c r="E8" s="416">
        <v>-1604</v>
      </c>
      <c r="F8" s="412"/>
      <c r="G8" s="415">
        <v>3.7</v>
      </c>
      <c r="I8" s="51"/>
    </row>
    <row r="9" spans="1:9">
      <c r="A9" s="436" t="s">
        <v>238</v>
      </c>
      <c r="B9" s="396"/>
      <c r="C9" s="416">
        <v>-1921</v>
      </c>
      <c r="D9" s="410"/>
      <c r="E9" s="416">
        <v>-1404</v>
      </c>
      <c r="F9" s="412"/>
      <c r="G9" s="415">
        <v>36.799999999999997</v>
      </c>
      <c r="I9" s="51"/>
    </row>
    <row r="10" spans="1:9">
      <c r="A10" s="435" t="s">
        <v>239</v>
      </c>
      <c r="B10" s="396"/>
      <c r="C10" s="411">
        <v>-330</v>
      </c>
      <c r="D10" s="410"/>
      <c r="E10" s="411">
        <v>-522</v>
      </c>
      <c r="F10" s="412"/>
      <c r="G10" s="417">
        <v>-36.9</v>
      </c>
      <c r="I10" s="51"/>
    </row>
    <row r="11" spans="1:9">
      <c r="A11" s="418"/>
      <c r="B11" s="396"/>
      <c r="C11" s="1"/>
      <c r="D11" s="1"/>
      <c r="E11" s="1"/>
      <c r="F11" s="1"/>
      <c r="G11" s="1"/>
      <c r="I11" s="51"/>
    </row>
    <row r="12" spans="1:9">
      <c r="A12" s="419" t="s">
        <v>32</v>
      </c>
      <c r="B12" s="396"/>
      <c r="C12" s="420">
        <v>3498</v>
      </c>
      <c r="D12" s="421"/>
      <c r="E12" s="422">
        <v>4579</v>
      </c>
      <c r="F12" s="423"/>
      <c r="G12" s="437">
        <v>-23.6</v>
      </c>
      <c r="I12" s="51"/>
    </row>
    <row r="13" spans="1:9">
      <c r="A13" s="418"/>
      <c r="B13" s="396"/>
      <c r="C13" s="420"/>
      <c r="D13" s="421"/>
      <c r="E13" s="422"/>
      <c r="F13" s="423"/>
      <c r="G13" s="415"/>
      <c r="I13" s="51"/>
    </row>
    <row r="14" spans="1:9" s="108" customFormat="1">
      <c r="A14" s="424" t="s">
        <v>240</v>
      </c>
      <c r="B14" s="396"/>
      <c r="C14" s="425">
        <v>-2492</v>
      </c>
      <c r="D14" s="410"/>
      <c r="E14" s="414">
        <v>-6091</v>
      </c>
      <c r="F14" s="412"/>
      <c r="G14" s="426">
        <v>-59.1</v>
      </c>
      <c r="H14"/>
      <c r="I14" s="305"/>
    </row>
    <row r="15" spans="1:9">
      <c r="A15" s="418"/>
      <c r="B15" s="396"/>
      <c r="C15" s="416"/>
      <c r="D15" s="410"/>
      <c r="E15" s="416"/>
      <c r="F15" s="412"/>
      <c r="G15" s="415"/>
      <c r="I15" s="51"/>
    </row>
    <row r="16" spans="1:9">
      <c r="A16" s="424" t="s">
        <v>241</v>
      </c>
      <c r="B16" s="396"/>
      <c r="C16" s="427">
        <v>-4262</v>
      </c>
      <c r="D16" s="396"/>
      <c r="E16" s="428">
        <v>-4378</v>
      </c>
      <c r="F16" s="396"/>
      <c r="G16" s="426">
        <v>-2.6</v>
      </c>
      <c r="I16" s="51"/>
    </row>
    <row r="17" spans="1:9">
      <c r="A17" s="418"/>
      <c r="B17" s="396"/>
      <c r="C17" s="418"/>
      <c r="D17" s="396"/>
      <c r="E17" s="418"/>
      <c r="F17" s="396"/>
      <c r="G17" s="418"/>
      <c r="I17" s="51"/>
    </row>
    <row r="18" spans="1:9">
      <c r="A18" s="429"/>
      <c r="B18" s="429"/>
      <c r="C18" s="429"/>
      <c r="D18" s="429"/>
      <c r="E18" s="429"/>
      <c r="F18" s="429"/>
      <c r="G18" s="429"/>
      <c r="I18" s="51"/>
    </row>
    <row r="19" spans="1:9" ht="15.75" thickBot="1">
      <c r="A19" s="395" t="s">
        <v>26</v>
      </c>
      <c r="B19" s="396"/>
      <c r="C19" s="430" t="s">
        <v>198</v>
      </c>
      <c r="D19" s="410"/>
      <c r="E19" s="431" t="s">
        <v>199</v>
      </c>
      <c r="F19" s="412"/>
      <c r="G19" s="400" t="s">
        <v>20</v>
      </c>
      <c r="I19" s="51"/>
    </row>
    <row r="20" spans="1:9" s="307" customFormat="1">
      <c r="A20" s="424" t="s">
        <v>242</v>
      </c>
      <c r="B20" s="396"/>
      <c r="C20" s="432">
        <v>22358</v>
      </c>
      <c r="D20" s="410"/>
      <c r="E20" s="432">
        <v>22570</v>
      </c>
      <c r="F20" s="412"/>
      <c r="G20" s="426">
        <v>-0.9</v>
      </c>
      <c r="H20"/>
      <c r="I20" s="306"/>
    </row>
    <row r="21" spans="1:9" s="108" customFormat="1">
      <c r="A21"/>
      <c r="B21"/>
      <c r="C21"/>
      <c r="D21"/>
      <c r="E21"/>
      <c r="F21"/>
      <c r="G21"/>
      <c r="H21"/>
    </row>
    <row r="28" spans="1:9" s="108" customFormat="1">
      <c r="A28"/>
      <c r="B28"/>
      <c r="C28"/>
      <c r="D28"/>
      <c r="E28"/>
      <c r="F28"/>
      <c r="G28"/>
      <c r="H28"/>
    </row>
    <row r="32" spans="1:9" s="108" customFormat="1">
      <c r="A32"/>
      <c r="B32"/>
      <c r="C32"/>
      <c r="D32"/>
      <c r="E32"/>
      <c r="F32"/>
      <c r="G32"/>
      <c r="H32"/>
    </row>
    <row r="34" spans="1:8" s="108" customFormat="1">
      <c r="A34"/>
      <c r="B34"/>
      <c r="C34"/>
      <c r="D34"/>
      <c r="E34"/>
      <c r="F34"/>
      <c r="G34"/>
      <c r="H34"/>
    </row>
    <row r="37" spans="1:8" s="108" customFormat="1">
      <c r="A37"/>
      <c r="B37"/>
      <c r="C37"/>
      <c r="D37"/>
      <c r="E37"/>
      <c r="F37"/>
      <c r="G37"/>
      <c r="H37"/>
    </row>
    <row r="40" spans="1:8" s="108" customFormat="1">
      <c r="A40"/>
      <c r="B40"/>
      <c r="C40"/>
      <c r="D40"/>
      <c r="E40"/>
      <c r="F40"/>
      <c r="G40"/>
      <c r="H40"/>
    </row>
    <row r="41" spans="1:8" s="108" customFormat="1">
      <c r="A41"/>
      <c r="B41"/>
      <c r="C41"/>
      <c r="D41"/>
      <c r="E41"/>
      <c r="F41"/>
      <c r="G41"/>
      <c r="H41"/>
    </row>
    <row r="42" spans="1:8" s="108" customFormat="1">
      <c r="A42"/>
      <c r="B42"/>
      <c r="C42"/>
      <c r="D42"/>
      <c r="E42"/>
      <c r="F42"/>
      <c r="G42"/>
      <c r="H42"/>
    </row>
    <row r="44" spans="1:8" s="108" customFormat="1">
      <c r="A44"/>
      <c r="B44"/>
      <c r="C44"/>
      <c r="D44"/>
      <c r="E44"/>
      <c r="F44"/>
      <c r="G44"/>
      <c r="H44"/>
    </row>
    <row r="46" spans="1:8" s="108" customFormat="1">
      <c r="A46"/>
      <c r="B46"/>
      <c r="C46"/>
      <c r="D46"/>
      <c r="E46"/>
      <c r="F46"/>
      <c r="G46"/>
      <c r="H46"/>
    </row>
  </sheetData>
  <pageMargins left="0.31496062992125984" right="0.11811023622047245" top="0.15748031496062992" bottom="0.15748031496062992" header="0.31496062992125984" footer="0.31496062992125984"/>
  <pageSetup orientation="landscape" r:id="rId1"/>
  <customProperties>
    <customPr name="_pios_id" r:id="rId2"/>
    <customPr name="EpmWorksheetKeyString_GUID" r:id="rId3"/>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733B6B1FAD7E54BB13A71522A669D1B" ma:contentTypeVersion="23" ma:contentTypeDescription="Ein neues Dokument erstellen." ma:contentTypeScope="" ma:versionID="a8abb64dcc752c2976260b00d6636715">
  <xsd:schema xmlns:xsd="http://www.w3.org/2001/XMLSchema" xmlns:xs="http://www.w3.org/2001/XMLSchema" xmlns:p="http://schemas.microsoft.com/office/2006/metadata/properties" xmlns:ns1="http://schemas.microsoft.com/sharepoint/v3" xmlns:ns2="94baf0a1-4aec-47b4-9383-c21a9c5bb0ef" xmlns:ns3="f302e643-42b4-4d4b-84f7-277bce832320" targetNamespace="http://schemas.microsoft.com/office/2006/metadata/properties" ma:root="true" ma:fieldsID="58bf7bd0c3827b47e5041d2f1fe0fe19" ns1:_="" ns2:_="" ns3:_="">
    <xsd:import namespace="http://schemas.microsoft.com/sharepoint/v3"/>
    <xsd:import namespace="94baf0a1-4aec-47b4-9383-c21a9c5bb0ef"/>
    <xsd:import namespace="f302e643-42b4-4d4b-84f7-277bce832320"/>
    <xsd:element name="properties">
      <xsd:complexType>
        <xsd:sequence>
          <xsd:element name="documentManagement">
            <xsd:complexType>
              <xsd:all>
                <xsd:element ref="ns2:l05b137faa79418b8e08c4c608701e7c" minOccurs="0"/>
                <xsd:element ref="ns2:TaxCatchAll" minOccurs="0"/>
                <xsd:element ref="ns2:TaxCatchAllLabel"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3:MediaServiceGenerationTime" minOccurs="0"/>
                <xsd:element ref="ns3:MediaServiceEventHashCode" minOccurs="0"/>
                <xsd:element ref="ns3:MediaServiceOCR" minOccurs="0"/>
                <xsd:element ref="ns2:i0f84bba906045b4af568ee102a52dcb" minOccurs="0"/>
                <xsd:element ref="ns2:RevIMDeletionDate" minOccurs="0"/>
                <xsd:element ref="ns2:RevIMEventDate" minOccurs="0"/>
                <xsd:element ref="ns2:RevIMComments" minOccurs="0"/>
                <xsd:element ref="ns2:RevIMDocumentOwner" minOccurs="0"/>
                <xsd:element ref="ns2:RevIMExtends" minOccurs="0"/>
                <xsd:element ref="ns2:SharedWithUsers" minOccurs="0"/>
                <xsd:element ref="ns2:SharedWithDetails" minOccurs="0"/>
                <xsd:element ref="ns1:_ip_UnifiedCompliancePolicyProperties" minOccurs="0"/>
                <xsd:element ref="ns1:_ip_UnifiedCompliancePolicyUIAction" minOccurs="0"/>
                <xsd:element ref="ns3:MediaServiceObjectDetectorVersion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0" nillable="true" ma:displayName="Eigenschaften der einheitlichen Compliancerichtlinie" ma:hidden="true" ma:internalName="_ip_UnifiedCompliancePolicyProperties">
      <xsd:simpleType>
        <xsd:restriction base="dms:Note"/>
      </xsd:simpleType>
    </xsd:element>
    <xsd:element name="_ip_UnifiedCompliancePolicyUIAction" ma:index="31" nillable="true" ma:displayName="UI-Aktion der einheitlichen Compliancerichtlini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baf0a1-4aec-47b4-9383-c21a9c5bb0ef" elementFormDefault="qualified">
    <xsd:import namespace="http://schemas.microsoft.com/office/2006/documentManagement/types"/>
    <xsd:import namespace="http://schemas.microsoft.com/office/infopath/2007/PartnerControls"/>
    <xsd:element name="l05b137faa79418b8e08c4c608701e7c" ma:index="8" nillable="true" ma:taxonomy="true" ma:internalName="l05b137faa79418b8e08c4c608701e7c" ma:taxonomyFieldName="LegalHoldTag" ma:displayName="LegalHold" ma:fieldId="{505b137f-aa79-418b-8e08-c4c608701e7c}" ma:taxonomyMulti="true" ma:sspId="d35d9ec1-ff0e-4daf-94ff-594c76aa1822" ma:termSetId="1d36a6df-4193-45ed-b3bc-3ba9643c5e0d"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5937558-76f8-4be7-9df6-bf243e5d1441}" ma:internalName="TaxCatchAll" ma:showField="CatchAllData" ma:web="94baf0a1-4aec-47b4-9383-c21a9c5bb0e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5937558-76f8-4be7-9df6-bf243e5d1441}" ma:internalName="TaxCatchAllLabel" ma:readOnly="true" ma:showField="CatchAllDataLabel" ma:web="94baf0a1-4aec-47b4-9383-c21a9c5bb0ef">
      <xsd:complexType>
        <xsd:complexContent>
          <xsd:extension base="dms:MultiChoiceLookup">
            <xsd:sequence>
              <xsd:element name="Value" type="dms:Lookup" maxOccurs="unbounded" minOccurs="0" nillable="true"/>
            </xsd:sequence>
          </xsd:extension>
        </xsd:complexContent>
      </xsd:complexType>
    </xsd:element>
    <xsd:element name="i0f84bba906045b4af568ee102a52dcb" ma:index="22" nillable="true" ma:taxonomy="true" ma:internalName="i0f84bba906045b4af568ee102a52dcb" ma:taxonomyFieldName="RevIMBCS" ma:displayName="KSU Klasse" ma:readOnly="true" ma:default="125;#0.1 Initialklasse|0239cc7a-0c96-48a8-9e0e-a383e362571c" ma:fieldId="{20f84bba-9060-45b4-af56-8ee102a52dcb}" ma:sspId="d35d9ec1-ff0e-4daf-94ff-594c76aa1822" ma:termSetId="83f400d6-6f53-40a3-8fd2-b80b61df545c" ma:anchorId="00000000-0000-0000-0000-000000000000" ma:open="false" ma:isKeyword="false">
      <xsd:complexType>
        <xsd:sequence>
          <xsd:element ref="pc:Terms" minOccurs="0" maxOccurs="1"/>
        </xsd:sequence>
      </xsd:complexType>
    </xsd:element>
    <xsd:element name="RevIMDeletionDate" ma:index="23" nillable="true" ma:displayName="Löschdatum" ma:description="Deletion Date" ma:format="DateOnly" ma:internalName="RevIMDeletionDate" ma:readOnly="true">
      <xsd:simpleType>
        <xsd:restriction base="dms:DateTime"/>
      </xsd:simpleType>
    </xsd:element>
    <xsd:element name="RevIMEventDate" ma:index="24" nillable="true" ma:displayName="Ereignisdatum" ma:description="Event Date" ma:format="DateOnly" ma:internalName="RevIMEventDate" ma:readOnly="true">
      <xsd:simpleType>
        <xsd:restriction base="dms:DateTime"/>
      </xsd:simpleType>
    </xsd:element>
    <xsd:element name="RevIMComments" ma:index="25" nillable="true" ma:displayName="Ereigniskommentar" ma:internalName="RevIMComments" ma:readOnly="true">
      <xsd:simpleType>
        <xsd:restriction base="dms:Note">
          <xsd:maxLength value="255"/>
        </xsd:restriction>
      </xsd:simpleType>
    </xsd:element>
    <xsd:element name="RevIMDocumentOwner" ma:index="26" nillable="true" ma:displayName="Unterlagenverantwortlicher" ma:list="UserInfo" ma:internalName="RevIM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MExtends" ma:index="27" nillable="true" ma:displayName="RevIMExtends" ma:hidden="true" ma:internalName="RevIMExtends" ma:readOnly="true">
      <xsd:simpleType>
        <xsd:restriction base="dms:Note"/>
      </xsd:simpleType>
    </xsd:element>
    <xsd:element name="SharedWithUsers" ma:index="2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02e643-42b4-4d4b-84f7-277bce832320"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d35d9ec1-ff0e-4daf-94ff-594c76aa1822"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Location" ma:index="33" nillable="true" ma:displayName="Location" ma:description="" ma:indexed="true" ma:internalName="MediaServiceLocation"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4baf0a1-4aec-47b4-9383-c21a9c5bb0ef">
      <Value>135</Value>
    </TaxCatchAll>
    <l05b137faa79418b8e08c4c608701e7c xmlns="94baf0a1-4aec-47b4-9383-c21a9c5bb0ef">
      <Terms xmlns="http://schemas.microsoft.com/office/infopath/2007/PartnerControls"/>
    </l05b137faa79418b8e08c4c608701e7c>
    <RevIMDocumentOwner xmlns="94baf0a1-4aec-47b4-9383-c21a9c5bb0ef">
      <UserInfo>
        <DisplayName/>
        <AccountId xsi:nil="true"/>
        <AccountType/>
      </UserInfo>
    </RevIMDocumentOwner>
    <lcf76f155ced4ddcb4097134ff3c332f xmlns="f302e643-42b4-4d4b-84f7-277bce832320">
      <Terms xmlns="http://schemas.microsoft.com/office/infopath/2007/PartnerControls"/>
    </lcf76f155ced4ddcb4097134ff3c332f>
    <RevIMComments xmlns="94baf0a1-4aec-47b4-9383-c21a9c5bb0ef" xsi:nil="true"/>
    <RevIMDeletionDate xmlns="94baf0a1-4aec-47b4-9383-c21a9c5bb0ef">2031-10-26T13:34:11+00:00</RevIMDeletionDate>
    <RevIMExtends xmlns="94baf0a1-4aec-47b4-9383-c21a9c5bb0ef">{"Classified":"2023-10-26T14:09:21.652Z","KSUClass":"782a37a1-3ae6-4a38-8f4e-35886af7fc4b","ReclassifiedBy":"Records"}</RevIMExtends>
    <i0f84bba906045b4af568ee102a52dcb xmlns="94baf0a1-4aec-47b4-9383-c21a9c5bb0ef">
      <Terms xmlns="http://schemas.microsoft.com/office/infopath/2007/PartnerControls">
        <TermInfo xmlns="http://schemas.microsoft.com/office/infopath/2007/PartnerControls">
          <TermName xmlns="http://schemas.microsoft.com/office/infopath/2007/PartnerControls">1.1 allg. Finanzunterlagen</TermName>
          <TermId xmlns="http://schemas.microsoft.com/office/infopath/2007/PartnerControls">782a37a1-3ae6-4a38-8f4e-35886af7fc4b</TermId>
        </TermInfo>
      </Terms>
    </i0f84bba906045b4af568ee102a52dcb>
    <RevIMEventDate xmlns="94baf0a1-4aec-47b4-9383-c21a9c5bb0ef" xsi:nil="true"/>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05149F-217D-44F4-8E12-3C0A94B70283}"/>
</file>

<file path=customXml/itemProps2.xml><?xml version="1.0" encoding="utf-8"?>
<ds:datastoreItem xmlns:ds="http://schemas.openxmlformats.org/officeDocument/2006/customXml" ds:itemID="{08ECF61D-B851-44B4-B0F3-F78835AB617F}"/>
</file>

<file path=customXml/itemProps3.xml><?xml version="1.0" encoding="utf-8"?>
<ds:datastoreItem xmlns:ds="http://schemas.openxmlformats.org/officeDocument/2006/customXml" ds:itemID="{250DDAD3-A635-4E7C-9BB3-B97B5C687CA1}"/>
</file>

<file path=docMetadata/LabelInfo.xml><?xml version="1.0" encoding="utf-8"?>
<clbl:labelList xmlns:clbl="http://schemas.microsoft.com/office/2020/mipLabelMetadata">
  <clbl:label id="{a6b84135-ab90-4b03-a415-784f8f15a7f1}" enabled="1" method="Privileged" siteId="{2882be50-2012-4d88-ac86-544124e120c8}"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Audi Fact Pack Q3 2023</dc:title>
  <dc:subject/>
  <dc:creator/>
  <cp:keywords/>
  <dc:description/>
  <cp:lastModifiedBy/>
  <cp:revision/>
  <dcterms:created xsi:type="dcterms:W3CDTF">2015-06-05T18:19:34Z</dcterms:created>
  <dcterms:modified xsi:type="dcterms:W3CDTF">2024-03-01T11:49:21Z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6b84135-ab90-4b03-a415-784f8f15a7f1_Enabled">
    <vt:lpwstr>true</vt:lpwstr>
  </property>
  <property fmtid="{D5CDD505-2E9C-101B-9397-08002B2CF9AE}" pid="3" name="MSIP_Label_a6b84135-ab90-4b03-a415-784f8f15a7f1_SetDate">
    <vt:lpwstr>2022-04-28T13:58:26Z</vt:lpwstr>
  </property>
  <property fmtid="{D5CDD505-2E9C-101B-9397-08002B2CF9AE}" pid="4" name="MSIP_Label_a6b84135-ab90-4b03-a415-784f8f15a7f1_Method">
    <vt:lpwstr>Privileged</vt:lpwstr>
  </property>
  <property fmtid="{D5CDD505-2E9C-101B-9397-08002B2CF9AE}" pid="5" name="MSIP_Label_a6b84135-ab90-4b03-a415-784f8f15a7f1_Name">
    <vt:lpwstr>a6b84135-ab90-4b03-a415-784f8f15a7f1</vt:lpwstr>
  </property>
  <property fmtid="{D5CDD505-2E9C-101B-9397-08002B2CF9AE}" pid="6" name="MSIP_Label_a6b84135-ab90-4b03-a415-784f8f15a7f1_SiteId">
    <vt:lpwstr>2882be50-2012-4d88-ac86-544124e120c8</vt:lpwstr>
  </property>
  <property fmtid="{D5CDD505-2E9C-101B-9397-08002B2CF9AE}" pid="7" name="MSIP_Label_a6b84135-ab90-4b03-a415-784f8f15a7f1_ActionId">
    <vt:lpwstr>b7377286-2092-42c4-aa7a-8b7e10773ade</vt:lpwstr>
  </property>
  <property fmtid="{D5CDD505-2E9C-101B-9397-08002B2CF9AE}" pid="8" name="MSIP_Label_a6b84135-ab90-4b03-a415-784f8f15a7f1_ContentBits">
    <vt:lpwstr>0</vt:lpwstr>
  </property>
  <property fmtid="{D5CDD505-2E9C-101B-9397-08002B2CF9AE}" pid="9" name="ContentTypeId">
    <vt:lpwstr>0x010100E733B6B1FAD7E54BB13A71522A669D1B</vt:lpwstr>
  </property>
  <property fmtid="{D5CDD505-2E9C-101B-9397-08002B2CF9AE}" pid="10" name="Order">
    <vt:r8>170800</vt:r8>
  </property>
  <property fmtid="{D5CDD505-2E9C-101B-9397-08002B2CF9AE}" pid="11" name="LegalHoldTag">
    <vt:lpwstr/>
  </property>
  <property fmtid="{D5CDD505-2E9C-101B-9397-08002B2CF9AE}" pid="12" name="MediaServiceImageTags">
    <vt:lpwstr/>
  </property>
  <property fmtid="{D5CDD505-2E9C-101B-9397-08002B2CF9AE}" pid="13" name="RevIMBCS">
    <vt:lpwstr>135;#1.1 allg. Finanzunterlagen|782a37a1-3ae6-4a38-8f4e-35886af7fc4b</vt:lpwstr>
  </property>
</Properties>
</file>